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1435" windowHeight="9675" tabRatio="901"/>
  </bookViews>
  <sheets>
    <sheet name="湛江纸箱" sheetId="42" r:id="rId1"/>
    <sheet name="封头" sheetId="41" r:id="rId2"/>
    <sheet name="木塞子" sheetId="39" r:id="rId3"/>
    <sheet name="木塞子标准" sheetId="40" r:id="rId4"/>
    <sheet name="寿光纸箱" sheetId="38" r:id="rId5"/>
    <sheet name="水溶胶带" sheetId="26" r:id="rId6"/>
    <sheet name="复膜胶" sheetId="43" r:id="rId7"/>
    <sheet name="编织袋" sheetId="44" r:id="rId8"/>
    <sheet name="毛布承诺寿命" sheetId="33" state="hidden" r:id="rId9"/>
    <sheet name="成型网承诺寿命" sheetId="35" state="hidden" r:id="rId10"/>
    <sheet name="干网承诺清单" sheetId="37" state="hidden" r:id="rId11"/>
  </sheets>
  <calcPr calcId="125725"/>
</workbook>
</file>

<file path=xl/calcChain.xml><?xml version="1.0" encoding="utf-8"?>
<calcChain xmlns="http://schemas.openxmlformats.org/spreadsheetml/2006/main">
  <c r="O4" i="37"/>
  <c r="P4"/>
  <c r="S4"/>
  <c r="O5"/>
  <c r="P5"/>
  <c r="O6"/>
  <c r="P6"/>
  <c r="P7"/>
  <c r="P8"/>
  <c r="P9"/>
  <c r="O10"/>
  <c r="P10"/>
  <c r="S10"/>
  <c r="O11"/>
  <c r="P11"/>
  <c r="O12"/>
  <c r="P12"/>
  <c r="O13"/>
  <c r="P13"/>
  <c r="O14"/>
  <c r="P14"/>
  <c r="O15"/>
  <c r="P15"/>
  <c r="O16"/>
  <c r="P16"/>
  <c r="O17"/>
  <c r="P17"/>
  <c r="P18"/>
  <c r="P19"/>
  <c r="P20"/>
  <c r="P21"/>
  <c r="O22"/>
  <c r="P22"/>
  <c r="O23"/>
  <c r="P23"/>
  <c r="O24"/>
  <c r="P24"/>
  <c r="O25"/>
  <c r="P25"/>
  <c r="P26"/>
</calcChain>
</file>

<file path=xl/sharedStrings.xml><?xml version="1.0" encoding="utf-8"?>
<sst xmlns="http://schemas.openxmlformats.org/spreadsheetml/2006/main" count="344" uniqueCount="265">
  <si>
    <t>产品名称</t>
    <phoneticPr fontId="10" type="noConversion"/>
  </si>
  <si>
    <t>月用量
(盘)</t>
    <phoneticPr fontId="10" type="noConversion"/>
  </si>
  <si>
    <t>50*50</t>
    <phoneticPr fontId="1" type="noConversion"/>
  </si>
  <si>
    <t>38*55</t>
    <phoneticPr fontId="1" type="noConversion"/>
  </si>
  <si>
    <t>9*12.5</t>
    <phoneticPr fontId="1" type="noConversion"/>
  </si>
  <si>
    <t>25*10</t>
    <phoneticPr fontId="1" type="noConversion"/>
  </si>
  <si>
    <t>12*50</t>
    <phoneticPr fontId="1" type="noConversion"/>
  </si>
  <si>
    <t>19*50</t>
    <phoneticPr fontId="1" type="noConversion"/>
  </si>
  <si>
    <t>25*50</t>
    <phoneticPr fontId="1" type="noConversion"/>
  </si>
  <si>
    <t>75*55</t>
    <phoneticPr fontId="1" type="noConversion"/>
  </si>
  <si>
    <t>引纸风筝</t>
    <phoneticPr fontId="1" type="noConversion"/>
  </si>
  <si>
    <t>超压飞接</t>
    <phoneticPr fontId="1" type="noConversion"/>
  </si>
  <si>
    <t>序号</t>
    <phoneticPr fontId="10" type="noConversion"/>
  </si>
  <si>
    <t>使用工厂</t>
    <phoneticPr fontId="1" type="noConversion"/>
  </si>
  <si>
    <t>名称及尺寸规格</t>
    <phoneticPr fontId="1" type="noConversion"/>
  </si>
  <si>
    <t>产品类别</t>
    <phoneticPr fontId="1" type="noConversion"/>
  </si>
  <si>
    <r>
      <rPr>
        <sz val="10"/>
        <color indexed="8"/>
        <rFont val="宋体"/>
        <family val="3"/>
        <charset val="134"/>
      </rPr>
      <t>序号</t>
    </r>
  </si>
  <si>
    <t>九厂</t>
    <phoneticPr fontId="1" type="noConversion"/>
  </si>
  <si>
    <t>二压上毛布，1380g
36*10.5</t>
    <phoneticPr fontId="1" type="noConversion"/>
  </si>
  <si>
    <t>五厂</t>
    <phoneticPr fontId="1" type="noConversion"/>
  </si>
  <si>
    <t>二压上毛布，1380g
11.2M*30M</t>
    <phoneticPr fontId="1" type="noConversion"/>
  </si>
  <si>
    <t>毛布
（斜编）</t>
    <phoneticPr fontId="1" type="noConversion"/>
  </si>
  <si>
    <t>一压下毛布，1570g
26*10.5</t>
    <phoneticPr fontId="1" type="noConversion"/>
  </si>
  <si>
    <t>吸移毛布 ，1430g
38.7*10.5</t>
    <phoneticPr fontId="1" type="noConversion"/>
  </si>
  <si>
    <t>一压下毛布，1540g，11.2M*26M</t>
    <phoneticPr fontId="1" type="noConversion"/>
  </si>
  <si>
    <t>吸移毛布，1430g，11.2M*33M</t>
    <phoneticPr fontId="1" type="noConversion"/>
  </si>
  <si>
    <t>毛布
（无纺）</t>
    <phoneticPr fontId="1" type="noConversion"/>
  </si>
  <si>
    <t>维美德</t>
    <phoneticPr fontId="1" type="noConversion"/>
  </si>
  <si>
    <t>奥伯尼</t>
    <phoneticPr fontId="1" type="noConversion"/>
  </si>
  <si>
    <t>福伊特</t>
    <phoneticPr fontId="1" type="noConversion"/>
  </si>
  <si>
    <t>阿斯顿强生</t>
    <phoneticPr fontId="1" type="noConversion"/>
  </si>
  <si>
    <t>汉跋</t>
    <phoneticPr fontId="1" type="noConversion"/>
  </si>
  <si>
    <t>承诺寿命（天/床）</t>
    <phoneticPr fontId="1" type="noConversion"/>
  </si>
  <si>
    <t>使用工厂</t>
    <phoneticPr fontId="1" type="noConversion"/>
  </si>
  <si>
    <t>数量
床</t>
    <phoneticPr fontId="1" type="noConversion"/>
  </si>
  <si>
    <t>名称及尺寸规格</t>
    <phoneticPr fontId="1" type="noConversion"/>
  </si>
  <si>
    <t>产品类别</t>
    <phoneticPr fontId="1" type="noConversion"/>
  </si>
  <si>
    <t>寿光晨鸣新文化纸毛布承诺寿命表</t>
    <phoneticPr fontId="1" type="noConversion"/>
  </si>
  <si>
    <t xml:space="preserve">内网26.1*10.5            </t>
    <phoneticPr fontId="1" type="noConversion"/>
  </si>
  <si>
    <t xml:space="preserve">外网29.58 *10.55           </t>
    <phoneticPr fontId="1" type="noConversion"/>
  </si>
  <si>
    <t>外网11.15M*33.4M</t>
    <phoneticPr fontId="1" type="noConversion"/>
  </si>
  <si>
    <t>内网11.15M*26.5M</t>
    <phoneticPr fontId="1" type="noConversion"/>
  </si>
  <si>
    <t>三层成型网</t>
    <phoneticPr fontId="1" type="noConversion"/>
  </si>
  <si>
    <t>寿光晨鸣新文化纸成型网承诺寿命表</t>
    <phoneticPr fontId="1" type="noConversion"/>
  </si>
  <si>
    <t>十组下干网46.9*10.42</t>
    <phoneticPr fontId="1" type="noConversion"/>
  </si>
  <si>
    <t>十组上干网53.6*10.42</t>
    <phoneticPr fontId="1" type="noConversion"/>
  </si>
  <si>
    <t>九组干网60.15*10.42</t>
    <phoneticPr fontId="1" type="noConversion"/>
  </si>
  <si>
    <t>八组干网47.3*10.42</t>
    <phoneticPr fontId="1" type="noConversion"/>
  </si>
  <si>
    <t>七组干网68*10.42</t>
    <phoneticPr fontId="1" type="noConversion"/>
  </si>
  <si>
    <t>六组干网68*10.42</t>
    <phoneticPr fontId="1" type="noConversion"/>
  </si>
  <si>
    <t>五组干网68*10.42</t>
    <phoneticPr fontId="1" type="noConversion"/>
  </si>
  <si>
    <t>四组干网68*10.42</t>
    <phoneticPr fontId="1" type="noConversion"/>
  </si>
  <si>
    <t>三组干网68*10.42</t>
    <phoneticPr fontId="1" type="noConversion"/>
  </si>
  <si>
    <t>二组干网46.9*10.42</t>
    <phoneticPr fontId="1" type="noConversion"/>
  </si>
  <si>
    <t>寿光九厂</t>
    <phoneticPr fontId="1" type="noConversion"/>
  </si>
  <si>
    <t>一组干网32.9*10.42</t>
    <phoneticPr fontId="1" type="noConversion"/>
  </si>
  <si>
    <t>十组下干网11.1M*47M</t>
    <phoneticPr fontId="1" type="noConversion"/>
  </si>
  <si>
    <t>十组上干网11.1M*42M</t>
    <phoneticPr fontId="1" type="noConversion"/>
  </si>
  <si>
    <t>九组干网11.1M*56M</t>
    <phoneticPr fontId="1" type="noConversion"/>
  </si>
  <si>
    <t>八组干网11.1M*47M</t>
    <phoneticPr fontId="1" type="noConversion"/>
  </si>
  <si>
    <t>六组干网11.1M*68.7M</t>
    <phoneticPr fontId="1" type="noConversion"/>
  </si>
  <si>
    <t>七组干网11.1M*58M</t>
    <phoneticPr fontId="1" type="noConversion"/>
  </si>
  <si>
    <t>五组干网11.1M*58M</t>
    <phoneticPr fontId="1" type="noConversion"/>
  </si>
  <si>
    <t>四组干网11.1M*58M</t>
    <phoneticPr fontId="1" type="noConversion"/>
  </si>
  <si>
    <t>三组干网11.1M*58M</t>
    <phoneticPr fontId="1" type="noConversion"/>
  </si>
  <si>
    <t>干网
平织</t>
    <phoneticPr fontId="1" type="noConversion"/>
  </si>
  <si>
    <t>二组干网11.1M*47M</t>
    <phoneticPr fontId="1" type="noConversion"/>
  </si>
  <si>
    <t>寿光五厂</t>
    <phoneticPr fontId="1" type="noConversion"/>
  </si>
  <si>
    <t>一组干网11.1M*33M</t>
    <phoneticPr fontId="1" type="noConversion"/>
  </si>
  <si>
    <t>干网
螺旋</t>
    <phoneticPr fontId="1" type="noConversion"/>
  </si>
  <si>
    <t>安平鑫鹏</t>
    <phoneticPr fontId="1" type="noConversion"/>
  </si>
  <si>
    <t>维美德</t>
    <phoneticPr fontId="1" type="noConversion"/>
  </si>
  <si>
    <t>奥伯尼</t>
    <phoneticPr fontId="1" type="noConversion"/>
  </si>
  <si>
    <t>福伊特</t>
    <phoneticPr fontId="1" type="noConversion"/>
  </si>
  <si>
    <t>阿斯顿强生</t>
    <phoneticPr fontId="1" type="noConversion"/>
  </si>
  <si>
    <t>汉跋</t>
    <phoneticPr fontId="1" type="noConversion"/>
  </si>
  <si>
    <t>承诺寿命（天/床）</t>
    <phoneticPr fontId="1" type="noConversion"/>
  </si>
  <si>
    <t>采购数量
（床）</t>
    <phoneticPr fontId="1" type="noConversion"/>
  </si>
  <si>
    <r>
      <t>寿光晨鸣新文化纸</t>
    </r>
    <r>
      <rPr>
        <b/>
        <sz val="14"/>
        <rFont val="黑体"/>
        <family val="3"/>
        <charset val="134"/>
      </rPr>
      <t>干网承诺寿命清单</t>
    </r>
    <phoneticPr fontId="1" type="noConversion"/>
  </si>
  <si>
    <t>接头、补孔黑胶带</t>
    <phoneticPr fontId="1" type="noConversion"/>
  </si>
  <si>
    <t>35mm*50m</t>
    <phoneticPr fontId="1" type="noConversion"/>
  </si>
  <si>
    <t>包装是否回收：</t>
    <phoneticPr fontId="1" type="noConversion"/>
  </si>
  <si>
    <t>付款方式：</t>
    <phoneticPr fontId="1" type="noConversion"/>
  </si>
  <si>
    <t>报价时间：</t>
    <phoneticPr fontId="1" type="noConversion"/>
  </si>
  <si>
    <t>报价单位：</t>
    <phoneticPr fontId="1" type="noConversion"/>
  </si>
  <si>
    <r>
      <t>报价人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联系方式：</t>
    </r>
    <phoneticPr fontId="1" type="noConversion"/>
  </si>
  <si>
    <t>注册资金：</t>
    <phoneticPr fontId="1" type="noConversion"/>
  </si>
  <si>
    <t>单位盖章：</t>
    <phoneticPr fontId="1" type="noConversion"/>
  </si>
  <si>
    <t>型号</t>
    <phoneticPr fontId="10" type="noConversion"/>
  </si>
  <si>
    <t>单价</t>
    <phoneticPr fontId="10" type="noConversion"/>
  </si>
  <si>
    <t>备注</t>
    <phoneticPr fontId="10" type="noConversion"/>
  </si>
  <si>
    <t>涂布机飞接补强</t>
    <phoneticPr fontId="1" type="noConversion"/>
  </si>
  <si>
    <t>飞接封边</t>
    <phoneticPr fontId="1" type="noConversion"/>
  </si>
  <si>
    <t>补洞（每盘617片）</t>
    <phoneticPr fontId="1" type="noConversion"/>
  </si>
  <si>
    <t>换辊胶带</t>
    <phoneticPr fontId="1" type="noConversion"/>
  </si>
  <si>
    <t>海绵胶带</t>
    <phoneticPr fontId="1" type="noConversion"/>
  </si>
  <si>
    <t>防水胶带</t>
    <phoneticPr fontId="1" type="noConversion"/>
  </si>
  <si>
    <t>双面水溶性胶带</t>
    <phoneticPr fontId="1" type="noConversion"/>
  </si>
  <si>
    <t>涂布机飞接</t>
    <phoneticPr fontId="1" type="noConversion"/>
  </si>
  <si>
    <t>50*50</t>
    <phoneticPr fontId="1" type="noConversion"/>
  </si>
  <si>
    <r>
      <t>备注：以上报价为含1</t>
    </r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%增值税发票及运费到晨鸣集团各工厂价格</t>
    </r>
    <r>
      <rPr>
        <sz val="10"/>
        <rFont val="宋体"/>
        <family val="3"/>
        <charset val="134"/>
      </rPr>
      <t>，执行期限一年。</t>
    </r>
    <phoneticPr fontId="10" type="noConversion"/>
  </si>
  <si>
    <t>规格尺寸
（宽MM*长M）</t>
    <phoneticPr fontId="10" type="noConversion"/>
  </si>
  <si>
    <t>晨鸣集团水溶性胶带招标报价单</t>
    <phoneticPr fontId="10" type="noConversion"/>
  </si>
  <si>
    <r>
      <t>寿光晨鸣用</t>
    </r>
    <r>
      <rPr>
        <b/>
        <sz val="16"/>
        <rFont val="黑体"/>
        <family val="3"/>
        <charset val="134"/>
      </rPr>
      <t>纸箱</t>
    </r>
    <r>
      <rPr>
        <b/>
        <sz val="16"/>
        <rFont val="宋体"/>
        <family val="3"/>
        <charset val="134"/>
      </rPr>
      <t>招标报价单</t>
    </r>
    <phoneticPr fontId="27" type="noConversion"/>
  </si>
  <si>
    <t>序号</t>
  </si>
  <si>
    <t>物料名称</t>
  </si>
  <si>
    <t>技术要求</t>
  </si>
  <si>
    <r>
      <t>单价（元</t>
    </r>
    <r>
      <rPr>
        <b/>
        <sz val="10"/>
        <color indexed="8"/>
        <rFont val="Arial"/>
        <family val="2"/>
      </rPr>
      <t>/</t>
    </r>
    <r>
      <rPr>
        <b/>
        <sz val="10"/>
        <color indexed="8"/>
        <rFont val="宋体"/>
        <family val="3"/>
        <charset val="134"/>
      </rPr>
      <t>平方</t>
    </r>
    <r>
      <rPr>
        <b/>
        <sz val="10"/>
        <color indexed="8"/>
        <rFont val="Arial"/>
        <family val="2"/>
      </rPr>
      <t>)</t>
    </r>
  </si>
  <si>
    <t>备注</t>
  </si>
  <si>
    <t>计算公式</t>
    <phoneticPr fontId="27" type="noConversion"/>
  </si>
  <si>
    <t>胶印包装箱
B/E坑上光油</t>
    <phoneticPr fontId="27" type="noConversion"/>
  </si>
  <si>
    <t xml:space="preserve">包装箱耐破强度（正反面）7kg/cm2以上，包装箱边压强度3500N/m以上；包装箱用纸：外层200克A级涂布牛卡纸，中间（瓦楞层）140克高强瓦楞纸，里层170克A级本色牛卡纸（以达到强度指标为标准），包装箱厚度：B坑≧3mm，E坑≧2mm  </t>
    <phoneticPr fontId="27" type="noConversion"/>
  </si>
  <si>
    <t>寿光静电纸</t>
    <phoneticPr fontId="27" type="noConversion"/>
  </si>
  <si>
    <t>【长+（高*2）+70】*【宽+（高*2）+20】</t>
    <phoneticPr fontId="27" type="noConversion"/>
  </si>
  <si>
    <t>(双瓦)五层箱</t>
    <phoneticPr fontId="27" type="noConversion"/>
  </si>
  <si>
    <t>(双瓦)五层箱：880g/m2,面层200g/m2 木桨挂面板,芯层3层 高强瓦楞纸,底层200g/m2 B级牛皮箱板纸,抗压≥4000N,耐破度≥1100KPA</t>
    <phoneticPr fontId="27" type="noConversion"/>
  </si>
  <si>
    <t>寿光生活纸</t>
    <phoneticPr fontId="27" type="noConversion"/>
  </si>
  <si>
    <t>【（长+宽）*2+70】*（宽+高+20）</t>
    <phoneticPr fontId="27" type="noConversion"/>
  </si>
  <si>
    <t>(单瓦)三层箱</t>
    <phoneticPr fontId="27" type="noConversion"/>
  </si>
  <si>
    <t>(单瓦)三层箱：560g/m2,面层200g/m2 木桨挂面板,芯层1层 高强瓦楞纸,底层200g/m2    B级牛皮箱板纸,手帕纸抗压≥2500N.卷简纸抗压≥2800N,耐破度≥700KPA</t>
    <phoneticPr fontId="27" type="noConversion"/>
  </si>
  <si>
    <t>【（长+宽）*2+60】*（宽+高+15）</t>
    <phoneticPr fontId="27" type="noConversion"/>
  </si>
  <si>
    <t>(单瓦)三层水印箱:</t>
  </si>
  <si>
    <t>面纸:170克白板纸,里纸:160克箱板纸,中间:高强度B级130克瓦楞纸</t>
    <phoneticPr fontId="27" type="noConversion"/>
  </si>
  <si>
    <t>晨鸣板材</t>
    <phoneticPr fontId="27" type="noConversion"/>
  </si>
  <si>
    <t>(单瓦)三层胶印箱(覆膜):</t>
  </si>
  <si>
    <t>面纸,白板纸250克覆膜,里纸:160克箱板纸,中间:高强度B级130克瓦楞纸</t>
    <phoneticPr fontId="27" type="noConversion"/>
  </si>
  <si>
    <r>
      <t>报价为含税（</t>
    </r>
    <r>
      <rPr>
        <sz val="10"/>
        <color indexed="8"/>
        <rFont val="Arial"/>
        <family val="2"/>
      </rPr>
      <t>13%</t>
    </r>
    <r>
      <rPr>
        <sz val="10"/>
        <color indexed="8"/>
        <rFont val="宋体"/>
        <family val="3"/>
        <charset val="134"/>
      </rPr>
      <t>增值税）及运费、制版费等所有费用一票到厂价格。包装物不回收。</t>
    </r>
    <r>
      <rPr>
        <b/>
        <sz val="11"/>
        <color indexed="8"/>
        <rFont val="宋体"/>
        <family val="3"/>
        <charset val="134"/>
      </rPr>
      <t>执行期限：一年。</t>
    </r>
    <phoneticPr fontId="27" type="noConversion"/>
  </si>
  <si>
    <t>产品产地：</t>
    <phoneticPr fontId="27" type="noConversion"/>
  </si>
  <si>
    <t>付款方式：</t>
  </si>
  <si>
    <t>报价日期：</t>
    <phoneticPr fontId="27" type="noConversion"/>
  </si>
  <si>
    <t>报价单位：</t>
  </si>
  <si>
    <r>
      <t>报价人</t>
    </r>
    <r>
      <rPr>
        <b/>
        <sz val="10"/>
        <color indexed="8"/>
        <rFont val="Arial"/>
        <family val="2"/>
      </rPr>
      <t>/</t>
    </r>
    <r>
      <rPr>
        <b/>
        <sz val="10"/>
        <color indexed="8"/>
        <rFont val="宋体"/>
        <family val="3"/>
        <charset val="134"/>
      </rPr>
      <t>联系方式：</t>
    </r>
  </si>
  <si>
    <t>注册资金：</t>
  </si>
  <si>
    <t>销售业绩：</t>
    <phoneticPr fontId="27" type="noConversion"/>
  </si>
  <si>
    <t>备注：</t>
    <phoneticPr fontId="27" type="noConversion"/>
  </si>
  <si>
    <t>木渣塞子报价表</t>
    <phoneticPr fontId="27" type="noConversion"/>
  </si>
  <si>
    <t>单位：元/个</t>
    <phoneticPr fontId="27" type="noConversion"/>
  </si>
  <si>
    <t>序号</t>
    <phoneticPr fontId="27" type="noConversion"/>
  </si>
  <si>
    <t>名称</t>
    <phoneticPr fontId="27" type="noConversion"/>
  </si>
  <si>
    <t>规格型号</t>
    <phoneticPr fontId="27" type="noConversion"/>
  </si>
  <si>
    <t>使用单位</t>
    <phoneticPr fontId="27" type="noConversion"/>
  </si>
  <si>
    <t>单位</t>
    <phoneticPr fontId="27" type="noConversion"/>
  </si>
  <si>
    <t>单价</t>
    <phoneticPr fontId="27" type="noConversion"/>
  </si>
  <si>
    <t>供货能力
个/月</t>
    <phoneticPr fontId="27" type="noConversion"/>
  </si>
  <si>
    <t>普通木渣塞子1#</t>
    <phoneticPr fontId="27" type="noConversion"/>
  </si>
  <si>
    <t>直径152+1mm、孔径30±2mm、厚度25±2mm</t>
    <phoneticPr fontId="27" type="noConversion"/>
  </si>
  <si>
    <t>寿光晨鸣</t>
    <phoneticPr fontId="27" type="noConversion"/>
  </si>
  <si>
    <t>个</t>
    <phoneticPr fontId="27" type="noConversion"/>
  </si>
  <si>
    <t>高强木渣塞子2#</t>
    <phoneticPr fontId="27" type="noConversion"/>
  </si>
  <si>
    <t>（305±1.5mm、孔径80±1.5mm、厚度≥30mm）</t>
    <phoneticPr fontId="27" type="noConversion"/>
  </si>
  <si>
    <t>江西晨鸣</t>
    <phoneticPr fontId="27" type="noConversion"/>
  </si>
  <si>
    <t>湛江晨鸣</t>
  </si>
  <si>
    <t>个</t>
  </si>
  <si>
    <t>合计</t>
    <phoneticPr fontId="27" type="noConversion"/>
  </si>
  <si>
    <t>以上价格为含13%增值税到厂价，价格执行期限一年</t>
    <phoneticPr fontId="27" type="noConversion"/>
  </si>
  <si>
    <t>报价有效期30天</t>
    <phoneticPr fontId="27" type="noConversion"/>
  </si>
  <si>
    <t>报价单位：</t>
    <phoneticPr fontId="27" type="noConversion"/>
  </si>
  <si>
    <t>联系方式：</t>
    <phoneticPr fontId="27" type="noConversion"/>
  </si>
  <si>
    <t>付款方式</t>
    <phoneticPr fontId="27" type="noConversion"/>
  </si>
  <si>
    <t>主要业绩；</t>
    <phoneticPr fontId="27" type="noConversion"/>
  </si>
  <si>
    <t>1#木塞子技术标准：</t>
    <phoneticPr fontId="27" type="noConversion"/>
  </si>
  <si>
    <t>1、表面光滑、圆润不掉木屑。</t>
    <phoneticPr fontId="27" type="noConversion"/>
  </si>
  <si>
    <r>
      <t>2、直径152毫米，孔径30毫米， 外径±1.5毫米</t>
    </r>
    <r>
      <rPr>
        <sz val="12"/>
        <rFont val="宋体"/>
        <family val="3"/>
        <charset val="134"/>
      </rPr>
      <t>(</t>
    </r>
    <r>
      <rPr>
        <sz val="12"/>
        <rFont val="宋体"/>
        <family val="3"/>
        <charset val="134"/>
      </rPr>
      <t>按需方需求）、内经±2毫米</t>
    </r>
    <phoneticPr fontId="27" type="noConversion"/>
  </si>
  <si>
    <t>3、厚度23毫米，±1毫米</t>
    <phoneticPr fontId="27" type="noConversion"/>
  </si>
  <si>
    <t>4、木塞子达到比重630㎏/m3</t>
  </si>
  <si>
    <t>2#木塞子技术标准：</t>
    <phoneticPr fontId="27" type="noConversion"/>
  </si>
  <si>
    <t>1、表面光滑、圆润不能有掉渣、掉粉现象。</t>
    <phoneticPr fontId="27" type="noConversion"/>
  </si>
  <si>
    <r>
      <t>2、直径达到305</t>
    </r>
    <r>
      <rPr>
        <sz val="12"/>
        <rFont val="宋体"/>
        <family val="3"/>
        <charset val="134"/>
      </rPr>
      <t>±1.5</t>
    </r>
    <r>
      <rPr>
        <sz val="12"/>
        <rFont val="宋体"/>
        <family val="3"/>
        <charset val="134"/>
      </rPr>
      <t>毫米</t>
    </r>
    <r>
      <rPr>
        <sz val="12"/>
        <rFont val="宋体"/>
        <family val="3"/>
        <charset val="134"/>
      </rPr>
      <t>(</t>
    </r>
    <r>
      <rPr>
        <sz val="12"/>
        <rFont val="宋体"/>
        <family val="3"/>
        <charset val="134"/>
      </rPr>
      <t>按需方需求），孔经达到80</t>
    </r>
    <r>
      <rPr>
        <sz val="12"/>
        <rFont val="宋体"/>
        <family val="3"/>
        <charset val="134"/>
      </rPr>
      <t>±1.5</t>
    </r>
    <r>
      <rPr>
        <sz val="12"/>
        <rFont val="宋体"/>
        <family val="3"/>
        <charset val="134"/>
      </rPr>
      <t>毫米， 厚度</t>
    </r>
    <r>
      <rPr>
        <sz val="12"/>
        <rFont val="宋体"/>
        <family val="3"/>
        <charset val="134"/>
      </rPr>
      <t>30</t>
    </r>
    <r>
      <rPr>
        <sz val="12"/>
        <rFont val="宋体"/>
        <family val="3"/>
        <charset val="134"/>
      </rPr>
      <t>±1.5毫米。</t>
    </r>
    <phoneticPr fontId="27" type="noConversion"/>
  </si>
  <si>
    <t>3、木塞子达到比重630㎏/m3</t>
    <phoneticPr fontId="27" type="noConversion"/>
  </si>
  <si>
    <r>
      <t>4、冲击试验要求：冲击锤的重量为</t>
    </r>
    <r>
      <rPr>
        <sz val="12"/>
        <rFont val="宋体"/>
        <family val="3"/>
        <charset val="134"/>
      </rPr>
      <t>3000</t>
    </r>
    <r>
      <rPr>
        <sz val="12"/>
        <rFont val="宋体"/>
        <family val="3"/>
        <charset val="134"/>
      </rPr>
      <t>克，冲击锤的高度为</t>
    </r>
    <r>
      <rPr>
        <sz val="12"/>
        <rFont val="宋体"/>
        <family val="3"/>
        <charset val="134"/>
      </rPr>
      <t>500mm</t>
    </r>
    <r>
      <rPr>
        <sz val="12"/>
        <rFont val="宋体"/>
        <family val="3"/>
        <charset val="134"/>
      </rPr>
      <t>，冲击锤在</t>
    </r>
    <r>
      <rPr>
        <sz val="12"/>
        <rFont val="宋体"/>
        <family val="3"/>
        <charset val="134"/>
      </rPr>
      <t>500mm</t>
    </r>
    <r>
      <rPr>
        <sz val="12"/>
        <rFont val="宋体"/>
        <family val="3"/>
        <charset val="134"/>
      </rPr>
      <t>高度的位置自由落体冲击产品外径，产品不得发生破裂或破碎。</t>
    </r>
    <phoneticPr fontId="27" type="noConversion"/>
  </si>
  <si>
    <t>3#、4#木塞子技术标准：</t>
    <phoneticPr fontId="27" type="noConversion"/>
  </si>
  <si>
    <r>
      <t>1、表面光滑、圆润不能有掉渣、掉粉现象，</t>
    </r>
    <r>
      <rPr>
        <sz val="12"/>
        <rFont val="宋体"/>
        <family val="3"/>
        <charset val="134"/>
      </rPr>
      <t>VOCS检测合格</t>
    </r>
    <r>
      <rPr>
        <sz val="12"/>
        <rFont val="宋体"/>
        <family val="3"/>
        <charset val="134"/>
      </rPr>
      <t>。</t>
    </r>
    <phoneticPr fontId="27" type="noConversion"/>
  </si>
  <si>
    <r>
      <t>2、4#尺寸，直径152±1.5mm</t>
    </r>
    <r>
      <rPr>
        <sz val="12"/>
        <rFont val="宋体"/>
        <family val="3"/>
        <charset val="134"/>
      </rPr>
      <t>(</t>
    </r>
    <r>
      <rPr>
        <sz val="12"/>
        <rFont val="宋体"/>
        <family val="3"/>
        <charset val="134"/>
      </rPr>
      <t>按需方需求）、孔径40±1mm、厚度40±2mm；5#直径305±1.5mm</t>
    </r>
    <r>
      <rPr>
        <sz val="12"/>
        <rFont val="宋体"/>
        <family val="3"/>
        <charset val="134"/>
      </rPr>
      <t>(</t>
    </r>
    <r>
      <rPr>
        <sz val="12"/>
        <rFont val="宋体"/>
        <family val="3"/>
        <charset val="134"/>
      </rPr>
      <t>按需方需求）、孔径80±1mm、厚度40±2mm</t>
    </r>
    <phoneticPr fontId="27" type="noConversion"/>
  </si>
  <si>
    <t>晨鸣集团封头招标报价单</t>
    <phoneticPr fontId="1" type="noConversion"/>
  </si>
  <si>
    <t>外封头参数标准规范如下：</t>
    <phoneticPr fontId="1" type="noConversion"/>
  </si>
  <si>
    <t>单位:元/㎡</t>
    <phoneticPr fontId="1" type="noConversion"/>
  </si>
  <si>
    <t>序号</t>
    <phoneticPr fontId="1" type="noConversion"/>
  </si>
  <si>
    <t>规格型号</t>
    <phoneticPr fontId="1" type="noConversion"/>
  </si>
  <si>
    <t>子公司</t>
    <phoneticPr fontId="1" type="noConversion"/>
  </si>
  <si>
    <r>
      <t>月用量
万</t>
    </r>
    <r>
      <rPr>
        <sz val="11"/>
        <rFont val="宋体"/>
        <family val="3"/>
        <charset val="134"/>
        <scheme val="minor"/>
      </rPr>
      <t>㎡</t>
    </r>
    <phoneticPr fontId="1" type="noConversion"/>
  </si>
  <si>
    <t>单价</t>
    <phoneticPr fontId="1" type="noConversion"/>
  </si>
  <si>
    <t>备注</t>
    <phoneticPr fontId="1" type="noConversion"/>
  </si>
  <si>
    <t>五层瓦楞纸内封头(直径790-1500）</t>
    <phoneticPr fontId="1" type="noConversion"/>
  </si>
  <si>
    <t>寿光</t>
    <phoneticPr fontId="1" type="noConversion"/>
  </si>
  <si>
    <r>
      <t>1、使用材料：170g/m</t>
    </r>
    <r>
      <rPr>
        <vertAlign val="superscript"/>
        <sz val="14"/>
        <rFont val="宋体"/>
        <family val="3"/>
        <charset val="134"/>
      </rPr>
      <t>2</t>
    </r>
    <r>
      <rPr>
        <sz val="14"/>
        <rFont val="宋体"/>
        <family val="3"/>
        <charset val="134"/>
      </rPr>
      <t>牛皮纸+20g/m</t>
    </r>
    <r>
      <rPr>
        <vertAlign val="superscript"/>
        <sz val="14"/>
        <rFont val="宋体"/>
        <family val="3"/>
        <charset val="134"/>
      </rPr>
      <t>2</t>
    </r>
    <r>
      <rPr>
        <sz val="14"/>
        <rFont val="宋体"/>
        <family val="3"/>
        <charset val="134"/>
      </rPr>
      <t>PE</t>
    </r>
  </si>
  <si>
    <t>三层无印刷封头(直径850-1000)+翼边300</t>
    <phoneticPr fontId="1" type="noConversion"/>
  </si>
  <si>
    <r>
      <t>2、定量：≥190g/m</t>
    </r>
    <r>
      <rPr>
        <vertAlign val="superscript"/>
        <sz val="14"/>
        <rFont val="宋体"/>
        <family val="3"/>
        <charset val="134"/>
      </rPr>
      <t>2</t>
    </r>
  </si>
  <si>
    <t>五层高强瓦楞纸内封头加厚680-970</t>
    <phoneticPr fontId="1" type="noConversion"/>
  </si>
  <si>
    <t>3、直径：偏差±5mm</t>
  </si>
  <si>
    <t>热熔胶外封头(直径680-1500)</t>
    <phoneticPr fontId="1" type="noConversion"/>
  </si>
  <si>
    <t>4、外观：平整光滑、无破损，无漏涂及脱层现象</t>
  </si>
  <si>
    <t>五层瓦楞纸内封头(直径830-1490)</t>
    <phoneticPr fontId="1" type="noConversion"/>
  </si>
  <si>
    <t>武汉</t>
    <phoneticPr fontId="1" type="noConversion"/>
  </si>
  <si>
    <t>江西</t>
    <phoneticPr fontId="1" type="noConversion"/>
  </si>
  <si>
    <t>内封头参数标准规范如下：</t>
    <phoneticPr fontId="1" type="noConversion"/>
  </si>
  <si>
    <t>热熔胶外封头(直径830-1470)</t>
    <phoneticPr fontId="1" type="noConversion"/>
  </si>
  <si>
    <t>湛江</t>
  </si>
  <si>
    <t>检验项目</t>
  </si>
  <si>
    <t>单位</t>
  </si>
  <si>
    <t xml:space="preserve">指标标准 </t>
  </si>
  <si>
    <t>吉林</t>
    <phoneticPr fontId="1" type="noConversion"/>
  </si>
  <si>
    <t>克 重</t>
  </si>
  <si>
    <r>
      <t>g/m</t>
    </r>
    <r>
      <rPr>
        <vertAlign val="superscript"/>
        <sz val="12"/>
        <rFont val="宋体"/>
        <family val="3"/>
        <charset val="134"/>
      </rPr>
      <t>2</t>
    </r>
  </si>
  <si>
    <r>
      <t>680g/m</t>
    </r>
    <r>
      <rPr>
        <vertAlign val="super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±15 g/m</t>
    </r>
    <r>
      <rPr>
        <vertAlign val="super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 xml:space="preserve"> </t>
    </r>
  </si>
  <si>
    <t>五层瓦楞纸内封头(直径830-1140)</t>
    <phoneticPr fontId="1" type="noConversion"/>
  </si>
  <si>
    <t>厚 度</t>
  </si>
  <si>
    <t>mm</t>
  </si>
  <si>
    <t>5 mm±0.5 mm</t>
  </si>
  <si>
    <t>五层瓦楞纸内封头(直径800-1300)</t>
    <phoneticPr fontId="1" type="noConversion"/>
  </si>
  <si>
    <t>直径偏差</t>
  </si>
  <si>
    <t>±5</t>
  </si>
  <si>
    <t>备注：报价为含税（13%增值税）及运费到晨鸣集团指定工厂价格，价格执行：一年。</t>
    <phoneticPr fontId="1" type="noConversion"/>
  </si>
  <si>
    <t>材 料</t>
  </si>
  <si>
    <t>—</t>
  </si>
  <si>
    <r>
      <t>150 g/m</t>
    </r>
    <r>
      <rPr>
        <vertAlign val="super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箱板纸+瓦楞纸+箱板纸+瓦楞纸+120 g/m</t>
    </r>
    <r>
      <rPr>
        <vertAlign val="super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 xml:space="preserve">箱板纸
</t>
    </r>
    <phoneticPr fontId="1" type="noConversion"/>
  </si>
  <si>
    <t>质量要求</t>
  </si>
  <si>
    <t>1、不能有皱折、孔洞、脏污、缺纸、破裂；</t>
  </si>
  <si>
    <t>2、 切口平整、光滑；</t>
  </si>
  <si>
    <t>3、 不允许有卷曲、潮湿、折瓦、断瓦；</t>
  </si>
  <si>
    <t>湛江晨鸣包装箱报价单</t>
  </si>
  <si>
    <t>规格型号</t>
  </si>
  <si>
    <r>
      <rPr>
        <b/>
        <sz val="10"/>
        <color indexed="8"/>
        <rFont val="宋体"/>
        <family val="3"/>
        <charset val="134"/>
      </rPr>
      <t>单价（元</t>
    </r>
    <r>
      <rPr>
        <b/>
        <sz val="10"/>
        <color indexed="8"/>
        <rFont val="Arial"/>
        <family val="2"/>
      </rPr>
      <t>/</t>
    </r>
    <r>
      <rPr>
        <b/>
        <sz val="10"/>
        <color indexed="8"/>
        <rFont val="宋体"/>
        <family val="3"/>
        <charset val="134"/>
      </rPr>
      <t>平方</t>
    </r>
    <r>
      <rPr>
        <b/>
        <sz val="10"/>
        <color indexed="8"/>
        <rFont val="Arial"/>
        <family val="2"/>
      </rPr>
      <t>)</t>
    </r>
  </si>
  <si>
    <t>水印包装箱</t>
  </si>
  <si>
    <t>1、a、包装箱耐破强度（正反面）：8kg/cm2以上； b、包装箱边压强度：4500N/m以上；纸箱两侧不要留孔。
2、包装箱所用纸种：外层300克A级涂布牛卡纸，中间（瓦楞层）140克高强瓦楞纸(B坑)，里层200克A级本色牛卡纸（以达到强度指标为标准）；包装箱厚度：B坑≧3.5mm（详见技术协议）</t>
  </si>
  <si>
    <t>水印，印刷颜色为单色至六色印刷。</t>
  </si>
  <si>
    <t>胶印包装箱胶印B坑上光油</t>
  </si>
  <si>
    <t>1、a、包装箱耐破强度（正反面）：8kg/cm2以上； b、包装箱边压强度：4500N/m以上；纸箱两侧不要留孔。c、纸箱两侧不要留孔。
  （2）包装箱所用纸种：外层300克A级涂布牛卡纸，中间（瓦楞层）140克高强瓦楞纸，里层200克A级本色牛卡纸（以达到强度指标为标准）；包装箱厚度：B坑≧3.5mm（详见技术协议）</t>
  </si>
  <si>
    <t>胶印，印刷颜色为单色至六色印刷。</t>
  </si>
  <si>
    <t>胶印包装箱胶印E坑覆膜</t>
  </si>
  <si>
    <t>1、a、包装箱耐破强度（正反面）：8kg/cm2以上； b、包装箱边压强度：4500N/m以上；纸箱两侧不要留孔。c、纸箱两侧不要留孔。
  （2）包装箱所用纸种：外层300克A级涂布牛卡纸，中间（瓦楞层）140克高强瓦楞纸，里层200克A级本色牛卡纸（以达到强度指标为标准）；包装箱厚度：E坑≧3.0mm（详见技术协议）</t>
  </si>
  <si>
    <r>
      <rPr>
        <b/>
        <sz val="11"/>
        <color rgb="FF000000"/>
        <rFont val="宋体"/>
        <family val="3"/>
        <charset val="134"/>
      </rPr>
      <t>报价为含税（</t>
    </r>
    <r>
      <rPr>
        <b/>
        <sz val="11"/>
        <color rgb="FF000000"/>
        <rFont val="Arial"/>
        <family val="2"/>
      </rPr>
      <t>16%</t>
    </r>
    <r>
      <rPr>
        <b/>
        <sz val="11"/>
        <color rgb="FF000000"/>
        <rFont val="宋体"/>
        <family val="3"/>
        <charset val="134"/>
      </rPr>
      <t>增值税）及运费到湛江晨鸣价格。执行期限一年。</t>
    </r>
  </si>
  <si>
    <t>价格有效期30天</t>
  </si>
  <si>
    <t>报价时间：</t>
  </si>
  <si>
    <r>
      <rPr>
        <b/>
        <sz val="11"/>
        <color indexed="8"/>
        <rFont val="宋体"/>
        <family val="3"/>
        <charset val="134"/>
      </rPr>
      <t>报价人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宋体"/>
        <family val="3"/>
        <charset val="134"/>
      </rPr>
      <t>联系方式：</t>
    </r>
  </si>
  <si>
    <t>时间：</t>
  </si>
  <si>
    <t>晨鸣集团覆膜胶招标报价单</t>
    <phoneticPr fontId="1" type="noConversion"/>
  </si>
  <si>
    <t>单位：元/吨</t>
    <phoneticPr fontId="1" type="noConversion"/>
  </si>
  <si>
    <t>产品名称</t>
  </si>
  <si>
    <t xml:space="preserve">使用单位 </t>
  </si>
  <si>
    <t>月用量</t>
    <phoneticPr fontId="1" type="noConversion"/>
  </si>
  <si>
    <t>覆膜胶</t>
  </si>
  <si>
    <t>7吨</t>
    <phoneticPr fontId="1" type="noConversion"/>
  </si>
  <si>
    <t>寿光鸿翔</t>
    <phoneticPr fontId="1" type="noConversion"/>
  </si>
  <si>
    <t>3吨</t>
    <phoneticPr fontId="1" type="noConversion"/>
  </si>
  <si>
    <t>备注：含13%增值税含运费到厂价格，执行期限：1年。</t>
    <phoneticPr fontId="76" type="noConversion"/>
  </si>
  <si>
    <t>助剂厂淀粉编织袋招标报价单</t>
    <phoneticPr fontId="1" type="noConversion"/>
  </si>
  <si>
    <t>单位:元/条</t>
    <phoneticPr fontId="1" type="noConversion"/>
  </si>
  <si>
    <t>使用
单位</t>
    <phoneticPr fontId="1" type="noConversion"/>
  </si>
  <si>
    <t xml:space="preserve">产品名称 </t>
    <phoneticPr fontId="1" type="noConversion"/>
  </si>
  <si>
    <t>数量
条/月</t>
    <phoneticPr fontId="1" type="noConversion"/>
  </si>
  <si>
    <t>助剂</t>
    <phoneticPr fontId="1" type="noConversion"/>
  </si>
  <si>
    <t>30KG胚芽袋</t>
    <phoneticPr fontId="1" type="noConversion"/>
  </si>
  <si>
    <t>85g 1150*630mm</t>
    <phoneticPr fontId="1" type="noConversion"/>
  </si>
  <si>
    <t>40KG蛋白袋</t>
    <phoneticPr fontId="1" type="noConversion"/>
  </si>
  <si>
    <t>85g 950*600mm</t>
    <phoneticPr fontId="1" type="noConversion"/>
  </si>
  <si>
    <t>40KG纤维袋</t>
    <phoneticPr fontId="1" type="noConversion"/>
  </si>
  <si>
    <t>75g 1100*600mm</t>
    <phoneticPr fontId="1" type="noConversion"/>
  </si>
  <si>
    <t>850kg淀粉袋</t>
    <phoneticPr fontId="1" type="noConversion"/>
  </si>
  <si>
    <t>2.7kg， 1100*1100*1100mm，无字</t>
    <phoneticPr fontId="1" type="noConversion"/>
  </si>
  <si>
    <t>封口线</t>
    <phoneticPr fontId="1" type="noConversion"/>
  </si>
  <si>
    <t>外观要求白色，大化纤3*3,20s
每轴净重1kg。每包24轴，毛重24kg，其中纸芯重量50g±10g。每轴线长度3500±100米</t>
    <phoneticPr fontId="1" type="noConversion"/>
  </si>
  <si>
    <t>年用量2吨</t>
    <phoneticPr fontId="1" type="noConversion"/>
  </si>
  <si>
    <t>30KG-40KG 袋使用，根据用量配套免费</t>
    <phoneticPr fontId="1" type="noConversion"/>
  </si>
  <si>
    <r>
      <t>备注：以上报价为含13%增值税发票及运费到晨鸣工厂价格，执行期一年</t>
    </r>
    <r>
      <rPr>
        <sz val="11"/>
        <rFont val="Times New Roman"/>
        <family val="1"/>
      </rPr>
      <t/>
    </r>
    <phoneticPr fontId="1" type="noConversion"/>
  </si>
  <si>
    <t>日期：2020.05.03</t>
    <phoneticPr fontId="1" type="noConversion"/>
  </si>
</sst>
</file>

<file path=xl/styles.xml><?xml version="1.0" encoding="utf-8"?>
<styleSheet xmlns="http://schemas.openxmlformats.org/spreadsheetml/2006/main">
  <fonts count="79">
    <font>
      <sz val="12"/>
      <name val="宋体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name val="Arial Narrow"/>
      <family val="2"/>
    </font>
    <font>
      <sz val="14"/>
      <name val="宋体"/>
      <family val="3"/>
      <charset val="134"/>
    </font>
    <font>
      <sz val="10"/>
      <name val="Arial Narrow"/>
      <family val="2"/>
    </font>
    <font>
      <sz val="10"/>
      <name val="宋体"/>
      <family val="3"/>
      <charset val="134"/>
      <scheme val="minor"/>
    </font>
    <font>
      <sz val="10"/>
      <color theme="1"/>
      <name val="Arial Narrow"/>
      <family val="2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黑体"/>
      <family val="3"/>
      <charset val="134"/>
    </font>
    <font>
      <sz val="9"/>
      <name val="宋体"/>
      <charset val="134"/>
    </font>
    <font>
      <b/>
      <sz val="10"/>
      <color indexed="8"/>
      <name val="Arial"/>
      <family val="2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Geneva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vertAlign val="superscript"/>
      <sz val="14"/>
      <name val="宋体"/>
      <family val="3"/>
      <charset val="134"/>
    </font>
    <font>
      <sz val="10"/>
      <color indexed="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vertAlign val="superscript"/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Arial"/>
      <family val="2"/>
    </font>
    <font>
      <b/>
      <sz val="16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Tahoma"/>
      <family val="2"/>
      <charset val="134"/>
    </font>
    <font>
      <sz val="11"/>
      <name val="Times New Roman"/>
      <family val="1"/>
    </font>
    <font>
      <sz val="11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7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2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7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5">
    <xf numFmtId="0" fontId="0" fillId="0" borderId="0">
      <alignment vertical="top"/>
    </xf>
    <xf numFmtId="0" fontId="2" fillId="0" borderId="0">
      <alignment vertical="top"/>
      <protection locked="0"/>
    </xf>
    <xf numFmtId="0" fontId="6" fillId="0" borderId="0"/>
    <xf numFmtId="0" fontId="6" fillId="0" borderId="0"/>
    <xf numFmtId="0" fontId="2" fillId="0" borderId="0"/>
    <xf numFmtId="0" fontId="6" fillId="0" borderId="0">
      <alignment vertical="top"/>
    </xf>
    <xf numFmtId="0" fontId="6" fillId="0" borderId="0"/>
    <xf numFmtId="0" fontId="6" fillId="0" borderId="0"/>
    <xf numFmtId="0" fontId="2" fillId="0" borderId="0">
      <alignment vertical="top"/>
      <protection locked="0"/>
    </xf>
    <xf numFmtId="0" fontId="6" fillId="0" borderId="0"/>
    <xf numFmtId="0" fontId="20" fillId="0" borderId="0"/>
    <xf numFmtId="0" fontId="20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>
      <alignment vertical="top"/>
    </xf>
    <xf numFmtId="0" fontId="23" fillId="0" borderId="0">
      <alignment vertical="center"/>
    </xf>
    <xf numFmtId="0" fontId="24" fillId="0" borderId="0"/>
    <xf numFmtId="0" fontId="38" fillId="0" borderId="0"/>
    <xf numFmtId="0" fontId="40" fillId="0" borderId="0"/>
    <xf numFmtId="0" fontId="4" fillId="0" borderId="0"/>
    <xf numFmtId="0" fontId="24" fillId="0" borderId="0"/>
    <xf numFmtId="0" fontId="24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24" fillId="0" borderId="0">
      <alignment vertical="top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40" fillId="0" borderId="0">
      <alignment vertical="center"/>
    </xf>
    <xf numFmtId="0" fontId="24" fillId="0" borderId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5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40" fillId="0" borderId="0">
      <alignment vertical="center"/>
    </xf>
    <xf numFmtId="0" fontId="24" fillId="0" borderId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4" fillId="0" borderId="0" applyProtection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40" fillId="0" borderId="0"/>
    <xf numFmtId="0" fontId="24" fillId="0" borderId="0"/>
    <xf numFmtId="0" fontId="51" fillId="1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2" fillId="30" borderId="14" applyNumberFormat="0" applyAlignment="0" applyProtection="0">
      <alignment vertical="center"/>
    </xf>
    <xf numFmtId="0" fontId="53" fillId="31" borderId="1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0" borderId="17" applyNumberFormat="0" applyAlignment="0" applyProtection="0">
      <alignment vertical="center"/>
    </xf>
    <xf numFmtId="0" fontId="59" fillId="16" borderId="14" applyNumberFormat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24" fillId="41" borderId="18" applyNumberFormat="0" applyFont="0" applyAlignment="0" applyProtection="0">
      <alignment vertical="center"/>
    </xf>
    <xf numFmtId="0" fontId="2" fillId="0" borderId="0">
      <alignment vertical="top"/>
    </xf>
    <xf numFmtId="0" fontId="6" fillId="0" borderId="0">
      <alignment vertical="top"/>
    </xf>
  </cellStyleXfs>
  <cellXfs count="227">
    <xf numFmtId="0" fontId="0" fillId="0" borderId="0" xfId="0" applyAlignment="1"/>
    <xf numFmtId="0" fontId="5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>
      <alignment vertical="top"/>
    </xf>
    <xf numFmtId="0" fontId="15" fillId="2" borderId="1" xfId="0" applyFont="1" applyFill="1" applyBorder="1" applyAlignment="1">
      <alignment horizontal="center" vertical="center"/>
    </xf>
    <xf numFmtId="0" fontId="0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0" fillId="0" borderId="0" xfId="2" applyFont="1"/>
    <xf numFmtId="0" fontId="15" fillId="0" borderId="1" xfId="2" applyFont="1" applyBorder="1" applyAlignment="1">
      <alignment horizontal="center" vertical="center"/>
    </xf>
    <xf numFmtId="0" fontId="3" fillId="0" borderId="0" xfId="2" applyFont="1"/>
    <xf numFmtId="0" fontId="14" fillId="0" borderId="1" xfId="2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7" fillId="3" borderId="1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3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0" borderId="0" xfId="16" applyFont="1" applyAlignment="1">
      <alignment horizontal="center" vertical="center"/>
    </xf>
    <xf numFmtId="0" fontId="0" fillId="0" borderId="0" xfId="16" applyFont="1" applyAlignment="1"/>
    <xf numFmtId="0" fontId="28" fillId="0" borderId="5" xfId="16" applyFont="1" applyBorder="1" applyAlignment="1">
      <alignment horizontal="center" vertical="center"/>
    </xf>
    <xf numFmtId="0" fontId="29" fillId="0" borderId="5" xfId="16" applyFont="1" applyBorder="1" applyAlignment="1">
      <alignment horizontal="center" vertical="center"/>
    </xf>
    <xf numFmtId="0" fontId="29" fillId="0" borderId="1" xfId="16" applyFont="1" applyBorder="1" applyAlignment="1">
      <alignment horizontal="center" vertical="center"/>
    </xf>
    <xf numFmtId="0" fontId="28" fillId="0" borderId="1" xfId="16" applyFont="1" applyBorder="1" applyAlignment="1">
      <alignment horizontal="center" vertical="center"/>
    </xf>
    <xf numFmtId="0" fontId="30" fillId="0" borderId="0" xfId="16" applyFont="1" applyAlignment="1">
      <alignment horizontal="center" vertical="center"/>
    </xf>
    <xf numFmtId="0" fontId="31" fillId="0" borderId="1" xfId="16" applyFont="1" applyBorder="1" applyAlignment="1">
      <alignment horizontal="center" vertical="center"/>
    </xf>
    <xf numFmtId="0" fontId="27" fillId="0" borderId="7" xfId="16" applyFont="1" applyBorder="1" applyAlignment="1">
      <alignment horizontal="center" vertical="center" wrapText="1"/>
    </xf>
    <xf numFmtId="0" fontId="27" fillId="0" borderId="1" xfId="16" applyFont="1" applyBorder="1" applyAlignment="1">
      <alignment horizontal="left" vertical="center" wrapText="1"/>
    </xf>
    <xf numFmtId="0" fontId="2" fillId="0" borderId="1" xfId="16" applyFont="1" applyBorder="1" applyAlignment="1">
      <alignment horizontal="left" vertical="center"/>
    </xf>
    <xf numFmtId="0" fontId="32" fillId="0" borderId="1" xfId="16" applyFont="1" applyBorder="1" applyAlignment="1">
      <alignment horizontal="center" vertical="center"/>
    </xf>
    <xf numFmtId="0" fontId="33" fillId="0" borderId="0" xfId="16" applyFont="1" applyAlignment="1">
      <alignment horizontal="left" vertical="center" wrapText="1"/>
    </xf>
    <xf numFmtId="0" fontId="2" fillId="0" borderId="0" xfId="16" applyFont="1" applyAlignment="1">
      <alignment horizontal="left" vertical="center"/>
    </xf>
    <xf numFmtId="0" fontId="0" fillId="0" borderId="0" xfId="16" applyFont="1" applyAlignment="1">
      <alignment horizontal="left"/>
    </xf>
    <xf numFmtId="0" fontId="34" fillId="0" borderId="0" xfId="16" applyFont="1" applyAlignment="1">
      <alignment vertical="center" wrapText="1"/>
    </xf>
    <xf numFmtId="0" fontId="34" fillId="0" borderId="0" xfId="16" applyFont="1" applyAlignment="1">
      <alignment horizontal="left" vertical="center" wrapText="1"/>
    </xf>
    <xf numFmtId="0" fontId="27" fillId="0" borderId="1" xfId="16" applyFont="1" applyBorder="1" applyAlignment="1">
      <alignment horizontal="center" vertical="center" wrapText="1"/>
    </xf>
    <xf numFmtId="0" fontId="27" fillId="0" borderId="1" xfId="16" applyFont="1" applyFill="1" applyBorder="1" applyAlignment="1">
      <alignment horizontal="left" vertical="center" wrapText="1"/>
    </xf>
    <xf numFmtId="0" fontId="34" fillId="0" borderId="0" xfId="16" applyFont="1" applyAlignment="1">
      <alignment horizontal="left"/>
    </xf>
    <xf numFmtId="0" fontId="30" fillId="0" borderId="0" xfId="16" applyFont="1" applyBorder="1" applyAlignment="1">
      <alignment horizontal="left" vertical="center"/>
    </xf>
    <xf numFmtId="0" fontId="2" fillId="0" borderId="0" xfId="16" applyFont="1" applyBorder="1" applyAlignment="1">
      <alignment horizontal="left" vertical="center"/>
    </xf>
    <xf numFmtId="0" fontId="29" fillId="0" borderId="0" xfId="16" applyFont="1" applyAlignment="1">
      <alignment horizontal="left" vertical="center"/>
    </xf>
    <xf numFmtId="0" fontId="36" fillId="0" borderId="0" xfId="16" applyFont="1" applyAlignment="1">
      <alignment horizontal="left" vertical="center"/>
    </xf>
    <xf numFmtId="0" fontId="37" fillId="0" borderId="0" xfId="16" applyFont="1" applyAlignment="1">
      <alignment horizontal="left" vertical="center"/>
    </xf>
    <xf numFmtId="0" fontId="29" fillId="0" borderId="0" xfId="16" applyFont="1" applyBorder="1" applyAlignment="1">
      <alignment horizontal="left" vertical="center"/>
    </xf>
    <xf numFmtId="0" fontId="35" fillId="0" borderId="0" xfId="16" applyFont="1" applyBorder="1" applyAlignment="1">
      <alignment horizontal="left" vertical="center"/>
    </xf>
    <xf numFmtId="0" fontId="28" fillId="0" borderId="0" xfId="16" applyFont="1" applyAlignment="1">
      <alignment horizontal="left" vertical="center"/>
    </xf>
    <xf numFmtId="0" fontId="28" fillId="0" borderId="0" xfId="16" applyFont="1" applyAlignment="1">
      <alignment horizontal="center" vertical="center"/>
    </xf>
    <xf numFmtId="0" fontId="36" fillId="0" borderId="0" xfId="16" applyFont="1" applyAlignment="1">
      <alignment horizontal="center" vertical="center"/>
    </xf>
    <xf numFmtId="0" fontId="37" fillId="0" borderId="0" xfId="16" applyFont="1" applyAlignment="1">
      <alignment horizontal="center" vertical="center"/>
    </xf>
    <xf numFmtId="0" fontId="40" fillId="0" borderId="0" xfId="17" applyFont="1"/>
    <xf numFmtId="0" fontId="41" fillId="0" borderId="0" xfId="17" applyFont="1"/>
    <xf numFmtId="0" fontId="24" fillId="0" borderId="0" xfId="17" applyFont="1"/>
    <xf numFmtId="0" fontId="41" fillId="0" borderId="1" xfId="17" applyFont="1" applyBorder="1" applyAlignment="1">
      <alignment horizontal="center" vertical="center"/>
    </xf>
    <xf numFmtId="0" fontId="41" fillId="0" borderId="1" xfId="17" applyFont="1" applyBorder="1" applyAlignment="1">
      <alignment horizontal="center" vertical="center" wrapText="1"/>
    </xf>
    <xf numFmtId="0" fontId="24" fillId="0" borderId="1" xfId="17" applyFont="1" applyBorder="1" applyAlignment="1">
      <alignment horizontal="center" vertical="center"/>
    </xf>
    <xf numFmtId="0" fontId="42" fillId="0" borderId="1" xfId="17" applyFont="1" applyBorder="1" applyAlignment="1">
      <alignment horizontal="center" vertical="center" wrapText="1"/>
    </xf>
    <xf numFmtId="0" fontId="24" fillId="0" borderId="1" xfId="17" applyFont="1" applyBorder="1" applyAlignment="1">
      <alignment horizontal="center" vertical="center" wrapText="1"/>
    </xf>
    <xf numFmtId="0" fontId="25" fillId="0" borderId="0" xfId="17" applyFont="1" applyAlignment="1">
      <alignment horizontal="center" vertical="center"/>
    </xf>
    <xf numFmtId="0" fontId="24" fillId="0" borderId="1" xfId="17" applyFont="1" applyBorder="1" applyAlignment="1">
      <alignment horizontal="left" vertical="center"/>
    </xf>
    <xf numFmtId="0" fontId="24" fillId="0" borderId="1" xfId="17" applyFont="1" applyBorder="1" applyAlignment="1">
      <alignment horizontal="left" vertical="center" wrapText="1"/>
    </xf>
    <xf numFmtId="0" fontId="61" fillId="0" borderId="0" xfId="0" applyFont="1" applyFill="1" applyAlignment="1">
      <alignment horizontal="center" vertical="center"/>
    </xf>
    <xf numFmtId="0" fontId="3" fillId="0" borderId="0" xfId="5" applyFont="1" applyAlignment="1">
      <alignment vertical="center"/>
    </xf>
    <xf numFmtId="0" fontId="62" fillId="0" borderId="1" xfId="0" applyFont="1" applyFill="1" applyBorder="1" applyAlignment="1">
      <alignment horizontal="center" vertical="center" wrapText="1"/>
    </xf>
    <xf numFmtId="0" fontId="62" fillId="3" borderId="1" xfId="0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6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0" fontId="61" fillId="2" borderId="0" xfId="0" applyFont="1" applyFill="1" applyBorder="1" applyAlignment="1">
      <alignment horizontal="left" vertical="center"/>
    </xf>
    <xf numFmtId="0" fontId="68" fillId="2" borderId="0" xfId="0" applyFont="1" applyFill="1" applyBorder="1" applyAlignment="1">
      <alignment horizontal="left" vertical="center"/>
    </xf>
    <xf numFmtId="0" fontId="70" fillId="2" borderId="0" xfId="0" applyFont="1" applyFill="1" applyBorder="1" applyAlignment="1">
      <alignment horizontal="left" vertical="center"/>
    </xf>
    <xf numFmtId="0" fontId="64" fillId="0" borderId="0" xfId="0" applyFont="1" applyFill="1" applyAlignment="1"/>
    <xf numFmtId="0" fontId="62" fillId="0" borderId="0" xfId="0" applyFont="1" applyFill="1" applyAlignment="1"/>
    <xf numFmtId="0" fontId="15" fillId="0" borderId="0" xfId="0" applyFont="1" applyFill="1" applyAlignment="1"/>
    <xf numFmtId="0" fontId="2" fillId="0" borderId="0" xfId="68" applyFont="1" applyAlignment="1">
      <alignment horizontal="center" vertical="center"/>
    </xf>
    <xf numFmtId="0" fontId="0" fillId="0" borderId="0" xfId="68" applyFont="1" applyAlignment="1"/>
    <xf numFmtId="0" fontId="28" fillId="0" borderId="0" xfId="68" applyFont="1" applyAlignment="1">
      <alignment horizontal="center" vertical="center"/>
    </xf>
    <xf numFmtId="0" fontId="28" fillId="0" borderId="19" xfId="68" applyFont="1" applyBorder="1" applyAlignment="1">
      <alignment horizontal="center" vertical="center"/>
    </xf>
    <xf numFmtId="0" fontId="29" fillId="0" borderId="19" xfId="68" applyFont="1" applyBorder="1" applyAlignment="1">
      <alignment horizontal="center" vertical="center"/>
    </xf>
    <xf numFmtId="0" fontId="29" fillId="0" borderId="20" xfId="68" applyFont="1" applyBorder="1" applyAlignment="1">
      <alignment horizontal="center" vertical="center"/>
    </xf>
    <xf numFmtId="0" fontId="28" fillId="0" borderId="20" xfId="68" applyFont="1" applyBorder="1" applyAlignment="1">
      <alignment horizontal="center" vertical="center"/>
    </xf>
    <xf numFmtId="0" fontId="2" fillId="0" borderId="20" xfId="68" applyFont="1" applyBorder="1" applyAlignment="1">
      <alignment horizontal="center" vertical="center"/>
    </xf>
    <xf numFmtId="0" fontId="30" fillId="0" borderId="20" xfId="68" applyNumberFormat="1" applyFont="1" applyBorder="1" applyAlignment="1">
      <alignment horizontal="center" vertical="center" wrapText="1"/>
    </xf>
    <xf numFmtId="0" fontId="42" fillId="0" borderId="20" xfId="68" applyFont="1" applyBorder="1" applyAlignment="1">
      <alignment horizontal="left" vertical="center" wrapText="1"/>
    </xf>
    <xf numFmtId="0" fontId="2" fillId="0" borderId="19" xfId="68" applyFont="1" applyBorder="1" applyAlignment="1">
      <alignment horizontal="center" vertical="center"/>
    </xf>
    <xf numFmtId="0" fontId="71" fillId="0" borderId="0" xfId="68" applyFont="1" applyBorder="1" applyAlignment="1">
      <alignment horizontal="left" vertical="center"/>
    </xf>
    <xf numFmtId="0" fontId="35" fillId="0" borderId="0" xfId="68" applyFont="1" applyBorder="1" applyAlignment="1">
      <alignment horizontal="left" vertical="center"/>
    </xf>
    <xf numFmtId="0" fontId="29" fillId="0" borderId="0" xfId="68" applyFont="1" applyBorder="1" applyAlignment="1">
      <alignment horizontal="left" vertical="center"/>
    </xf>
    <xf numFmtId="0" fontId="36" fillId="0" borderId="0" xfId="68" applyFont="1" applyBorder="1" applyAlignment="1">
      <alignment horizontal="left" vertical="center"/>
    </xf>
    <xf numFmtId="0" fontId="37" fillId="0" borderId="0" xfId="68" applyFont="1" applyAlignment="1">
      <alignment horizontal="left" vertical="center"/>
    </xf>
    <xf numFmtId="0" fontId="35" fillId="0" borderId="0" xfId="68" applyFont="1" applyAlignment="1">
      <alignment horizontal="left" vertical="center"/>
    </xf>
    <xf numFmtId="0" fontId="29" fillId="0" borderId="0" xfId="68" applyFont="1" applyAlignment="1">
      <alignment horizontal="left" vertical="center"/>
    </xf>
    <xf numFmtId="0" fontId="36" fillId="0" borderId="0" xfId="68" applyFont="1" applyAlignment="1">
      <alignment horizontal="left" vertical="center"/>
    </xf>
    <xf numFmtId="0" fontId="36" fillId="0" borderId="0" xfId="68" applyFont="1" applyAlignment="1">
      <alignment horizontal="center" vertical="center"/>
    </xf>
    <xf numFmtId="0" fontId="37" fillId="0" borderId="0" xfId="68" applyFont="1" applyAlignment="1">
      <alignment horizontal="center" vertical="center"/>
    </xf>
    <xf numFmtId="0" fontId="39" fillId="0" borderId="0" xfId="68" applyFont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2" fillId="0" borderId="1" xfId="143" applyFont="1" applyFill="1" applyBorder="1" applyAlignment="1">
      <alignment horizontal="center" vertical="center" wrapText="1"/>
    </xf>
    <xf numFmtId="0" fontId="15" fillId="0" borderId="1" xfId="143" applyFont="1" applyFill="1" applyBorder="1" applyAlignment="1">
      <alignment horizontal="center" vertical="center" wrapText="1"/>
    </xf>
    <xf numFmtId="0" fontId="15" fillId="0" borderId="1" xfId="143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2" fillId="3" borderId="1" xfId="0" applyFont="1" applyFill="1" applyBorder="1" applyAlignment="1">
      <alignment horizontal="left" vertical="center" wrapText="1"/>
    </xf>
    <xf numFmtId="0" fontId="67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4" fillId="0" borderId="7" xfId="17" applyFont="1" applyBorder="1" applyAlignment="1">
      <alignment horizontal="center" vertical="center"/>
    </xf>
    <xf numFmtId="0" fontId="24" fillId="0" borderId="8" xfId="17" applyFont="1" applyBorder="1" applyAlignment="1">
      <alignment horizontal="center" vertical="center"/>
    </xf>
    <xf numFmtId="0" fontId="24" fillId="0" borderId="9" xfId="17" applyFont="1" applyBorder="1" applyAlignment="1">
      <alignment horizontal="center" vertical="center"/>
    </xf>
    <xf numFmtId="0" fontId="39" fillId="0" borderId="0" xfId="17" applyFont="1" applyAlignment="1">
      <alignment horizontal="center"/>
    </xf>
    <xf numFmtId="0" fontId="24" fillId="0" borderId="5" xfId="17" applyFont="1" applyBorder="1" applyAlignment="1">
      <alignment horizontal="center" vertical="center"/>
    </xf>
    <xf numFmtId="0" fontId="24" fillId="0" borderId="6" xfId="17" applyFont="1" applyBorder="1" applyAlignment="1">
      <alignment horizontal="center" vertical="center"/>
    </xf>
    <xf numFmtId="0" fontId="24" fillId="0" borderId="3" xfId="17" applyFont="1" applyBorder="1" applyAlignment="1">
      <alignment horizontal="center" vertical="center"/>
    </xf>
    <xf numFmtId="0" fontId="24" fillId="0" borderId="5" xfId="17" applyFont="1" applyBorder="1" applyAlignment="1">
      <alignment horizontal="center" vertical="center" wrapText="1"/>
    </xf>
    <xf numFmtId="0" fontId="24" fillId="0" borderId="6" xfId="17" applyFont="1" applyBorder="1" applyAlignment="1">
      <alignment horizontal="center" vertical="center" wrapText="1"/>
    </xf>
    <xf numFmtId="0" fontId="24" fillId="0" borderId="3" xfId="17" applyFont="1" applyBorder="1" applyAlignment="1">
      <alignment horizontal="center" vertical="center" wrapText="1"/>
    </xf>
    <xf numFmtId="0" fontId="25" fillId="0" borderId="0" xfId="16" applyFont="1" applyAlignment="1">
      <alignment horizontal="center" vertical="center"/>
    </xf>
    <xf numFmtId="0" fontId="29" fillId="0" borderId="0" xfId="16" applyFont="1" applyAlignment="1">
      <alignment horizontal="left" vertical="center"/>
    </xf>
    <xf numFmtId="0" fontId="28" fillId="0" borderId="0" xfId="16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/>
    <xf numFmtId="0" fontId="3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73" fillId="0" borderId="0" xfId="143" applyFont="1" applyFill="1" applyAlignment="1">
      <alignment horizontal="center" vertical="center" wrapText="1"/>
    </xf>
    <xf numFmtId="0" fontId="6" fillId="0" borderId="0" xfId="5" applyAlignment="1"/>
    <xf numFmtId="0" fontId="7" fillId="0" borderId="0" xfId="15" applyFont="1" applyAlignment="1">
      <alignment horizontal="center" vertical="center"/>
    </xf>
    <xf numFmtId="0" fontId="7" fillId="0" borderId="0" xfId="15" applyFont="1">
      <alignment vertical="center"/>
    </xf>
    <xf numFmtId="0" fontId="23" fillId="0" borderId="1" xfId="15" applyBorder="1" applyAlignment="1">
      <alignment horizontal="center" vertical="center"/>
    </xf>
    <xf numFmtId="0" fontId="3" fillId="0" borderId="1" xfId="15" applyFont="1" applyBorder="1" applyAlignment="1">
      <alignment horizontal="center" vertical="center"/>
    </xf>
    <xf numFmtId="0" fontId="3" fillId="0" borderId="1" xfId="15" applyFont="1" applyBorder="1" applyAlignment="1">
      <alignment horizontal="center" vertical="center" wrapText="1"/>
    </xf>
    <xf numFmtId="0" fontId="3" fillId="0" borderId="19" xfId="15" applyFont="1" applyBorder="1" applyAlignment="1">
      <alignment horizontal="center" vertical="center" wrapText="1"/>
    </xf>
    <xf numFmtId="0" fontId="3" fillId="0" borderId="3" xfId="15" applyFont="1" applyBorder="1" applyAlignment="1">
      <alignment horizontal="center" vertical="center" wrapText="1"/>
    </xf>
    <xf numFmtId="0" fontId="7" fillId="0" borderId="19" xfId="15" applyFont="1" applyBorder="1" applyAlignment="1">
      <alignment horizontal="center" vertical="center"/>
    </xf>
    <xf numFmtId="0" fontId="3" fillId="0" borderId="1" xfId="15" applyFont="1" applyBorder="1" applyAlignment="1">
      <alignment horizontal="center" vertical="center" wrapText="1"/>
    </xf>
    <xf numFmtId="0" fontId="3" fillId="3" borderId="1" xfId="15" applyFont="1" applyFill="1" applyBorder="1" applyAlignment="1">
      <alignment horizontal="center" vertical="center" wrapText="1"/>
    </xf>
    <xf numFmtId="0" fontId="7" fillId="0" borderId="3" xfId="15" applyFont="1" applyBorder="1" applyAlignment="1">
      <alignment horizontal="center" vertical="center"/>
    </xf>
    <xf numFmtId="0" fontId="3" fillId="0" borderId="21" xfId="4" applyFont="1" applyBorder="1" applyAlignment="1">
      <alignment vertical="center"/>
    </xf>
    <xf numFmtId="0" fontId="73" fillId="0" borderId="0" xfId="144" applyFont="1" applyBorder="1" applyAlignment="1">
      <alignment horizontal="center" vertical="center" wrapText="1"/>
    </xf>
    <xf numFmtId="0" fontId="7" fillId="0" borderId="0" xfId="144" applyFont="1" applyAlignment="1">
      <alignment vertical="center"/>
    </xf>
    <xf numFmtId="0" fontId="1" fillId="0" borderId="2" xfId="144" applyFont="1" applyBorder="1" applyAlignment="1">
      <alignment vertical="center"/>
    </xf>
    <xf numFmtId="0" fontId="11" fillId="0" borderId="0" xfId="144" applyFont="1" applyAlignment="1">
      <alignment vertical="center"/>
    </xf>
    <xf numFmtId="0" fontId="1" fillId="0" borderId="2" xfId="144" applyFont="1" applyBorder="1" applyAlignment="1">
      <alignment horizontal="center" vertical="center" wrapText="1"/>
    </xf>
    <xf numFmtId="0" fontId="11" fillId="0" borderId="1" xfId="144" applyFont="1" applyBorder="1" applyAlignment="1">
      <alignment horizontal="center" vertical="center" wrapText="1"/>
    </xf>
    <xf numFmtId="0" fontId="11" fillId="0" borderId="19" xfId="144" applyFont="1" applyBorder="1" applyAlignment="1">
      <alignment horizontal="center" vertical="center" wrapText="1"/>
    </xf>
    <xf numFmtId="0" fontId="11" fillId="0" borderId="22" xfId="144" applyFont="1" applyBorder="1" applyAlignment="1">
      <alignment horizontal="center" vertical="center" wrapText="1"/>
    </xf>
    <xf numFmtId="0" fontId="11" fillId="0" borderId="3" xfId="144" applyFont="1" applyBorder="1" applyAlignment="1">
      <alignment horizontal="center" vertical="center" wrapText="1"/>
    </xf>
    <xf numFmtId="0" fontId="11" fillId="0" borderId="23" xfId="144" applyFont="1" applyBorder="1" applyAlignment="1">
      <alignment horizontal="center" vertical="center" wrapText="1"/>
    </xf>
    <xf numFmtId="0" fontId="11" fillId="0" borderId="1" xfId="144" applyFont="1" applyBorder="1" applyAlignment="1">
      <alignment horizontal="center" vertical="center" wrapText="1"/>
    </xf>
    <xf numFmtId="0" fontId="3" fillId="0" borderId="1" xfId="144" applyFont="1" applyBorder="1" applyAlignment="1">
      <alignment horizontal="center" vertical="center" shrinkToFit="1"/>
    </xf>
    <xf numFmtId="0" fontId="11" fillId="0" borderId="1" xfId="144" applyFont="1" applyBorder="1" applyAlignment="1">
      <alignment horizontal="left" vertical="center" wrapText="1"/>
    </xf>
    <xf numFmtId="0" fontId="11" fillId="3" borderId="1" xfId="144" applyFont="1" applyFill="1" applyBorder="1" applyAlignment="1">
      <alignment horizontal="center" vertical="center"/>
    </xf>
    <xf numFmtId="0" fontId="1" fillId="0" borderId="23" xfId="144" applyFont="1" applyFill="1" applyBorder="1" applyAlignment="1">
      <alignment horizontal="center" vertical="center"/>
    </xf>
    <xf numFmtId="0" fontId="11" fillId="0" borderId="23" xfId="144" applyFont="1" applyBorder="1" applyAlignment="1">
      <alignment horizontal="center" vertical="center" wrapText="1"/>
    </xf>
    <xf numFmtId="0" fontId="1" fillId="3" borderId="1" xfId="144" applyFont="1" applyFill="1" applyBorder="1" applyAlignment="1">
      <alignment horizontal="center" vertical="center"/>
    </xf>
    <xf numFmtId="0" fontId="7" fillId="0" borderId="1" xfId="144" applyFont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0" fontId="1" fillId="0" borderId="21" xfId="144" applyFont="1" applyBorder="1" applyAlignment="1">
      <alignment horizontal="left" vertical="center" wrapText="1"/>
    </xf>
    <xf numFmtId="0" fontId="78" fillId="0" borderId="0" xfId="144" applyFont="1" applyAlignment="1">
      <alignment vertical="center"/>
    </xf>
    <xf numFmtId="0" fontId="7" fillId="0" borderId="0" xfId="8" applyFont="1" applyFill="1" applyAlignment="1">
      <alignment horizontal="left" vertical="center"/>
      <protection locked="0"/>
    </xf>
    <xf numFmtId="0" fontId="7" fillId="0" borderId="0" xfId="144" applyFont="1">
      <alignment vertical="top"/>
    </xf>
    <xf numFmtId="0" fontId="7" fillId="0" borderId="0" xfId="144" applyFont="1" applyAlignment="1">
      <alignment vertical="top" wrapText="1"/>
    </xf>
  </cellXfs>
  <cellStyles count="145">
    <cellStyle name="_ET_STYLE_NoName_00_" xfId="18"/>
    <cellStyle name="_ET_STYLE_NoName_00__国产有协议_12" xfId="19"/>
    <cellStyle name="_十车间国产工艺备品库存统计9.29" xfId="1"/>
    <cellStyle name="0,0_x000d__x000a_NA_x000d__x000a_" xfId="20"/>
    <cellStyle name="0,0_x005f_x000d__x000a_NA_x005f_x000d__x000a_" xfId="21"/>
    <cellStyle name="20% - 着色 1" xfId="22"/>
    <cellStyle name="20% - 着色 1 2" xfId="23"/>
    <cellStyle name="20% - 着色 2" xfId="24"/>
    <cellStyle name="20% - 着色 2 2" xfId="25"/>
    <cellStyle name="20% - 着色 3" xfId="26"/>
    <cellStyle name="20% - 着色 3 2" xfId="27"/>
    <cellStyle name="20% - 着色 4" xfId="28"/>
    <cellStyle name="20% - 着色 4 2" xfId="29"/>
    <cellStyle name="20% - 着色 5" xfId="30"/>
    <cellStyle name="20% - 着色 5 2" xfId="31"/>
    <cellStyle name="20% - 着色 6" xfId="32"/>
    <cellStyle name="20% - 着色 6 2" xfId="33"/>
    <cellStyle name="40% - 着色 1" xfId="34"/>
    <cellStyle name="40% - 着色 1 2" xfId="35"/>
    <cellStyle name="40% - 着色 2" xfId="36"/>
    <cellStyle name="40% - 着色 2 2" xfId="37"/>
    <cellStyle name="40% - 着色 3" xfId="38"/>
    <cellStyle name="40% - 着色 3 2" xfId="39"/>
    <cellStyle name="40% - 着色 4" xfId="40"/>
    <cellStyle name="40% - 着色 4 2" xfId="41"/>
    <cellStyle name="40% - 着色 5" xfId="42"/>
    <cellStyle name="40% - 着色 5 2" xfId="43"/>
    <cellStyle name="40% - 着色 6" xfId="44"/>
    <cellStyle name="40% - 着色 6 2" xfId="45"/>
    <cellStyle name="60% - 着色 1" xfId="46"/>
    <cellStyle name="60% - 着色 1 2" xfId="47"/>
    <cellStyle name="60% - 着色 2" xfId="48"/>
    <cellStyle name="60% - 着色 2 2" xfId="49"/>
    <cellStyle name="60% - 着色 3" xfId="50"/>
    <cellStyle name="60% - 着色 3 2" xfId="51"/>
    <cellStyle name="60% - 着色 4" xfId="52"/>
    <cellStyle name="60% - 着色 4 2" xfId="53"/>
    <cellStyle name="60% - 着色 5" xfId="54"/>
    <cellStyle name="60% - 着色 5 2" xfId="55"/>
    <cellStyle name="60% - 着色 6" xfId="56"/>
    <cellStyle name="60% - 着色 6 2" xfId="57"/>
    <cellStyle name="Normal_~9133945" xfId="58"/>
    <cellStyle name="百分比 2" xfId="59"/>
    <cellStyle name="百分比 3" xfId="60"/>
    <cellStyle name="标题 1 2" xfId="61"/>
    <cellStyle name="标题 2 2" xfId="62"/>
    <cellStyle name="标题 3 2" xfId="63"/>
    <cellStyle name="标题 4 2" xfId="64"/>
    <cellStyle name="标题 5" xfId="65"/>
    <cellStyle name="差 2" xfId="66"/>
    <cellStyle name="常规" xfId="0" builtinId="0"/>
    <cellStyle name="常规 10" xfId="2"/>
    <cellStyle name="常规 10 2" xfId="10"/>
    <cellStyle name="常规 10 2 2" xfId="13"/>
    <cellStyle name="常规 11" xfId="67"/>
    <cellStyle name="常规 11 3" xfId="68"/>
    <cellStyle name="常规 12" xfId="69"/>
    <cellStyle name="常规 13" xfId="70"/>
    <cellStyle name="常规 14" xfId="71"/>
    <cellStyle name="常规 15" xfId="72"/>
    <cellStyle name="常规 17" xfId="73"/>
    <cellStyle name="常规 17 9" xfId="74"/>
    <cellStyle name="常规 17_江西晨鸣热电厂2014年6月份备件采购计划" xfId="75"/>
    <cellStyle name="常规 18 5" xfId="76"/>
    <cellStyle name="常规 2" xfId="3"/>
    <cellStyle name="常规 2 10" xfId="77"/>
    <cellStyle name="常规 2 12" xfId="78"/>
    <cellStyle name="常规 2 2" xfId="79"/>
    <cellStyle name="常规 2 2 2 4" xfId="80"/>
    <cellStyle name="常规 2 3" xfId="81"/>
    <cellStyle name="常规 2 3 2" xfId="82"/>
    <cellStyle name="常规 2 3 2 4" xfId="83"/>
    <cellStyle name="常规 2 4" xfId="84"/>
    <cellStyle name="常规 2 5" xfId="12"/>
    <cellStyle name="常规 2 5 2" xfId="144"/>
    <cellStyle name="常规 20" xfId="85"/>
    <cellStyle name="常规 24" xfId="86"/>
    <cellStyle name="常规 25" xfId="87"/>
    <cellStyle name="常规 26" xfId="88"/>
    <cellStyle name="常规 27" xfId="89"/>
    <cellStyle name="常规 28" xfId="90"/>
    <cellStyle name="常规 3" xfId="4"/>
    <cellStyle name="常规 3 10" xfId="91"/>
    <cellStyle name="常规 3 2" xfId="92"/>
    <cellStyle name="常规 3 2 3" xfId="93"/>
    <cellStyle name="常规 3 3" xfId="94"/>
    <cellStyle name="常规 3 4" xfId="95"/>
    <cellStyle name="常规 3 5" xfId="96"/>
    <cellStyle name="常规 3 8" xfId="97"/>
    <cellStyle name="常规 32" xfId="98"/>
    <cellStyle name="常规 34" xfId="99"/>
    <cellStyle name="常规 35" xfId="100"/>
    <cellStyle name="常规 35 2" xfId="101"/>
    <cellStyle name="常规 36" xfId="102"/>
    <cellStyle name="常规 38" xfId="103"/>
    <cellStyle name="常规 39" xfId="104"/>
    <cellStyle name="常规 4" xfId="5"/>
    <cellStyle name="常规 4 2" xfId="6"/>
    <cellStyle name="常规 40" xfId="105"/>
    <cellStyle name="常规 42" xfId="106"/>
    <cellStyle name="常规 43" xfId="107"/>
    <cellStyle name="常规 44" xfId="108"/>
    <cellStyle name="常规 45" xfId="109"/>
    <cellStyle name="常规 46" xfId="110"/>
    <cellStyle name="常规 47" xfId="111"/>
    <cellStyle name="常规 5" xfId="11"/>
    <cellStyle name="常规 5 2" xfId="14"/>
    <cellStyle name="常规 5 3" xfId="112"/>
    <cellStyle name="常规 53" xfId="113"/>
    <cellStyle name="常规 6" xfId="7"/>
    <cellStyle name="常规 7" xfId="15"/>
    <cellStyle name="常规 7 2" xfId="114"/>
    <cellStyle name="常规 8" xfId="16"/>
    <cellStyle name="常规 8 3" xfId="115"/>
    <cellStyle name="常规 8 5" xfId="116"/>
    <cellStyle name="常规 9" xfId="17"/>
    <cellStyle name="常规 9 2" xfId="117"/>
    <cellStyle name="常规 9 3" xfId="118"/>
    <cellStyle name="常规 9 4" xfId="119"/>
    <cellStyle name="常规_Sheet2" xfId="143"/>
    <cellStyle name="好 2" xfId="120"/>
    <cellStyle name="汇总 2" xfId="121"/>
    <cellStyle name="计算 2" xfId="122"/>
    <cellStyle name="检查单元格 2" xfId="123"/>
    <cellStyle name="解释性文本 2" xfId="124"/>
    <cellStyle name="警告文本 2" xfId="125"/>
    <cellStyle name="链接单元格 2" xfId="126"/>
    <cellStyle name="适中 2" xfId="127"/>
    <cellStyle name="输出 2" xfId="128"/>
    <cellStyle name="输入 2" xfId="129"/>
    <cellStyle name="样式 1" xfId="8"/>
    <cellStyle name="一般 2" xfId="9"/>
    <cellStyle name="着色 1" xfId="130"/>
    <cellStyle name="着色 1 2" xfId="131"/>
    <cellStyle name="着色 2" xfId="132"/>
    <cellStyle name="着色 2 2" xfId="133"/>
    <cellStyle name="着色 3" xfId="134"/>
    <cellStyle name="着色 3 2" xfId="135"/>
    <cellStyle name="着色 4" xfId="136"/>
    <cellStyle name="着色 4 2" xfId="137"/>
    <cellStyle name="着色 5" xfId="138"/>
    <cellStyle name="着色 5 2" xfId="139"/>
    <cellStyle name="着色 6" xfId="140"/>
    <cellStyle name="着色 6 2" xfId="141"/>
    <cellStyle name="注释 2" xfId="1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15"/>
  <sheetViews>
    <sheetView tabSelected="1" workbookViewId="0">
      <selection activeCell="I7" sqref="I7"/>
    </sheetView>
  </sheetViews>
  <sheetFormatPr defaultColWidth="9.125" defaultRowHeight="14.25"/>
  <cols>
    <col min="1" max="1" width="4.625" style="109" customWidth="1"/>
    <col min="2" max="2" width="10" style="109" customWidth="1"/>
    <col min="3" max="3" width="38.25" style="109" customWidth="1"/>
    <col min="4" max="4" width="9.875" style="109" customWidth="1"/>
    <col min="5" max="5" width="13.25" style="109" customWidth="1"/>
    <col min="6" max="6" width="11.125" style="109" customWidth="1"/>
    <col min="7" max="30" width="9" style="109" customWidth="1"/>
    <col min="31" max="253" width="9.125" style="109" customWidth="1"/>
    <col min="254" max="16384" width="9.125" style="110"/>
  </cols>
  <sheetData>
    <row r="1" spans="1:253">
      <c r="A1" s="130" t="s">
        <v>219</v>
      </c>
      <c r="B1" s="130"/>
      <c r="C1" s="130"/>
      <c r="D1" s="130"/>
      <c r="E1" s="130"/>
      <c r="F1" s="130"/>
    </row>
    <row r="2" spans="1:253" ht="29.25" customHeight="1">
      <c r="A2" s="130"/>
      <c r="B2" s="130"/>
      <c r="C2" s="130"/>
      <c r="D2" s="130"/>
      <c r="E2" s="130"/>
      <c r="F2" s="130"/>
    </row>
    <row r="3" spans="1:253">
      <c r="A3" s="111"/>
      <c r="B3" s="111"/>
      <c r="C3" s="111"/>
      <c r="D3" s="111"/>
      <c r="E3" s="111"/>
      <c r="F3" s="111"/>
    </row>
    <row r="4" spans="1:253" ht="35.25" customHeight="1">
      <c r="A4" s="112" t="s">
        <v>104</v>
      </c>
      <c r="B4" s="112" t="s">
        <v>105</v>
      </c>
      <c r="C4" s="113" t="s">
        <v>106</v>
      </c>
      <c r="D4" s="114" t="s">
        <v>220</v>
      </c>
      <c r="E4" s="114" t="s">
        <v>221</v>
      </c>
      <c r="F4" s="115" t="s">
        <v>108</v>
      </c>
    </row>
    <row r="5" spans="1:253" ht="100.5" customHeight="1">
      <c r="A5" s="116">
        <v>1</v>
      </c>
      <c r="B5" s="117" t="s">
        <v>222</v>
      </c>
      <c r="C5" s="118" t="s">
        <v>223</v>
      </c>
      <c r="D5" s="118" t="s">
        <v>224</v>
      </c>
      <c r="E5" s="116"/>
      <c r="F5" s="119"/>
    </row>
    <row r="6" spans="1:253" ht="100.5" customHeight="1">
      <c r="A6" s="116">
        <v>2</v>
      </c>
      <c r="B6" s="117" t="s">
        <v>225</v>
      </c>
      <c r="C6" s="118" t="s">
        <v>226</v>
      </c>
      <c r="D6" s="118" t="s">
        <v>227</v>
      </c>
      <c r="E6" s="116"/>
      <c r="F6" s="116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</row>
    <row r="7" spans="1:253" ht="100.5" customHeight="1">
      <c r="A7" s="116">
        <v>3</v>
      </c>
      <c r="B7" s="117" t="s">
        <v>228</v>
      </c>
      <c r="C7" s="118" t="s">
        <v>229</v>
      </c>
      <c r="D7" s="118" t="s">
        <v>227</v>
      </c>
      <c r="E7" s="116"/>
      <c r="F7" s="116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</row>
    <row r="8" spans="1:253" s="124" customFormat="1" ht="22.5" customHeight="1">
      <c r="A8" s="120" t="s">
        <v>230</v>
      </c>
      <c r="B8" s="121"/>
      <c r="C8" s="122"/>
      <c r="D8" s="122"/>
      <c r="E8" s="123"/>
      <c r="F8" s="123"/>
    </row>
    <row r="9" spans="1:253" s="124" customFormat="1" ht="22.5" customHeight="1">
      <c r="A9" s="125" t="s">
        <v>231</v>
      </c>
      <c r="B9" s="125"/>
      <c r="C9" s="126"/>
      <c r="D9" s="126"/>
      <c r="E9" s="127"/>
      <c r="F9" s="127"/>
    </row>
    <row r="10" spans="1:253" s="124" customFormat="1" ht="30" customHeight="1">
      <c r="A10" s="121" t="s">
        <v>128</v>
      </c>
      <c r="B10" s="121"/>
      <c r="C10" s="121"/>
      <c r="D10" s="121"/>
      <c r="E10" s="127"/>
      <c r="F10" s="127"/>
    </row>
    <row r="11" spans="1:253" s="124" customFormat="1" ht="30" customHeight="1">
      <c r="A11" s="121" t="s">
        <v>232</v>
      </c>
      <c r="B11" s="121"/>
      <c r="C11" s="121"/>
      <c r="D11" s="121"/>
      <c r="E11" s="127"/>
      <c r="F11" s="127"/>
    </row>
    <row r="12" spans="1:253" s="124" customFormat="1" ht="30" customHeight="1">
      <c r="A12" s="127" t="s">
        <v>130</v>
      </c>
      <c r="B12" s="127"/>
      <c r="C12" s="127"/>
      <c r="D12" s="127"/>
      <c r="E12" s="127"/>
      <c r="F12" s="127"/>
    </row>
    <row r="13" spans="1:253" s="124" customFormat="1" ht="30" customHeight="1">
      <c r="A13" s="125" t="s">
        <v>233</v>
      </c>
      <c r="B13" s="127"/>
      <c r="C13" s="127"/>
      <c r="D13" s="127"/>
      <c r="E13" s="127"/>
      <c r="F13" s="127"/>
    </row>
    <row r="14" spans="1:253" s="124" customFormat="1" ht="30" customHeight="1">
      <c r="A14" s="125" t="s">
        <v>132</v>
      </c>
      <c r="B14" s="125"/>
      <c r="C14" s="127"/>
      <c r="D14" s="127"/>
      <c r="E14" s="127"/>
      <c r="F14" s="127"/>
    </row>
    <row r="15" spans="1:253" s="129" customFormat="1" ht="30" customHeight="1">
      <c r="A15" s="127" t="s">
        <v>234</v>
      </c>
      <c r="B15" s="128"/>
      <c r="C15" s="128"/>
      <c r="D15" s="128"/>
      <c r="E15" s="128"/>
      <c r="F15" s="128"/>
    </row>
  </sheetData>
  <mergeCells count="1">
    <mergeCell ref="A1:F2"/>
  </mergeCells>
  <phoneticPr fontId="27" type="noConversion"/>
  <pageMargins left="0.75" right="0.75" top="1" bottom="1" header="0.5" footer="0.5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activeCell="D16" sqref="D16"/>
    </sheetView>
  </sheetViews>
  <sheetFormatPr defaultRowHeight="14.25"/>
  <cols>
    <col min="1" max="1" width="4.75" style="22" bestFit="1" customWidth="1"/>
    <col min="2" max="2" width="9" style="22"/>
    <col min="3" max="3" width="13.125" style="22" bestFit="1" customWidth="1"/>
    <col min="4" max="4" width="7" style="22" customWidth="1"/>
    <col min="5" max="5" width="9" style="22"/>
    <col min="6" max="10" width="7.125" style="22" customWidth="1"/>
    <col min="11" max="16384" width="9" style="22"/>
  </cols>
  <sheetData>
    <row r="1" spans="1:16" ht="29.25" customHeight="1">
      <c r="A1" s="167" t="s">
        <v>43</v>
      </c>
      <c r="B1" s="167"/>
      <c r="C1" s="167"/>
      <c r="D1" s="167"/>
      <c r="E1" s="167"/>
      <c r="F1" s="167"/>
      <c r="G1" s="167"/>
      <c r="H1" s="167"/>
      <c r="I1" s="167"/>
      <c r="J1" s="167"/>
    </row>
    <row r="3" spans="1:16" ht="24.75" customHeight="1">
      <c r="A3" s="168" t="s">
        <v>16</v>
      </c>
      <c r="B3" s="169" t="s">
        <v>36</v>
      </c>
      <c r="C3" s="169" t="s">
        <v>35</v>
      </c>
      <c r="D3" s="170" t="s">
        <v>34</v>
      </c>
      <c r="E3" s="171" t="s">
        <v>33</v>
      </c>
      <c r="F3" s="175" t="s">
        <v>32</v>
      </c>
      <c r="G3" s="175"/>
      <c r="H3" s="175"/>
      <c r="I3" s="175"/>
      <c r="J3" s="175"/>
    </row>
    <row r="4" spans="1:16" ht="33" customHeight="1">
      <c r="A4" s="168"/>
      <c r="B4" s="169"/>
      <c r="C4" s="169"/>
      <c r="D4" s="170"/>
      <c r="E4" s="172"/>
      <c r="F4" s="15" t="s">
        <v>31</v>
      </c>
      <c r="G4" s="15" t="s">
        <v>30</v>
      </c>
      <c r="H4" s="14" t="s">
        <v>29</v>
      </c>
      <c r="I4" s="14" t="s">
        <v>28</v>
      </c>
      <c r="J4" s="14" t="s">
        <v>27</v>
      </c>
      <c r="N4" s="24">
        <v>295.47500000000002</v>
      </c>
      <c r="O4" s="24">
        <v>886.42500000000007</v>
      </c>
      <c r="P4" s="24">
        <v>104598.15000000001</v>
      </c>
    </row>
    <row r="5" spans="1:16" ht="39.950000000000003" customHeight="1">
      <c r="A5" s="19">
        <v>1</v>
      </c>
      <c r="B5" s="176" t="s">
        <v>42</v>
      </c>
      <c r="C5" s="20" t="s">
        <v>41</v>
      </c>
      <c r="D5" s="18">
        <v>3</v>
      </c>
      <c r="E5" s="171" t="s">
        <v>19</v>
      </c>
      <c r="F5" s="14">
        <v>25</v>
      </c>
      <c r="G5" s="14">
        <v>25</v>
      </c>
      <c r="H5" s="14">
        <v>30</v>
      </c>
      <c r="I5" s="14">
        <v>30</v>
      </c>
      <c r="J5" s="14">
        <v>20</v>
      </c>
      <c r="N5" s="24">
        <v>372.40999999999997</v>
      </c>
      <c r="O5" s="24">
        <v>1117.23</v>
      </c>
      <c r="P5" s="24">
        <v>131833.14000000001</v>
      </c>
    </row>
    <row r="6" spans="1:16" ht="39.950000000000003" customHeight="1">
      <c r="A6" s="19">
        <v>2</v>
      </c>
      <c r="B6" s="177"/>
      <c r="C6" s="20" t="s">
        <v>40</v>
      </c>
      <c r="D6" s="18">
        <v>3</v>
      </c>
      <c r="E6" s="179"/>
      <c r="F6" s="14">
        <v>25</v>
      </c>
      <c r="G6" s="14">
        <v>25</v>
      </c>
      <c r="H6" s="14">
        <v>30</v>
      </c>
      <c r="I6" s="14">
        <v>30</v>
      </c>
      <c r="J6" s="14">
        <v>40</v>
      </c>
      <c r="N6" s="24">
        <v>312.3648</v>
      </c>
      <c r="O6" s="24">
        <v>1874.1887999999999</v>
      </c>
      <c r="P6" s="24">
        <v>221154.27839999998</v>
      </c>
    </row>
    <row r="7" spans="1:16" ht="39.950000000000003" customHeight="1">
      <c r="A7" s="19">
        <v>3</v>
      </c>
      <c r="B7" s="177"/>
      <c r="C7" s="18" t="s">
        <v>39</v>
      </c>
      <c r="D7" s="17">
        <v>6</v>
      </c>
      <c r="E7" s="180" t="s">
        <v>17</v>
      </c>
      <c r="F7" s="14">
        <v>25</v>
      </c>
      <c r="G7" s="14">
        <v>25</v>
      </c>
      <c r="H7" s="14">
        <v>30</v>
      </c>
      <c r="I7" s="14">
        <v>30</v>
      </c>
      <c r="J7" s="14">
        <v>40</v>
      </c>
      <c r="N7" s="24">
        <v>274.05</v>
      </c>
      <c r="O7" s="24">
        <v>1644.3000000000002</v>
      </c>
      <c r="P7" s="24">
        <v>194027.40000000002</v>
      </c>
    </row>
    <row r="8" spans="1:16" ht="39.950000000000003" customHeight="1">
      <c r="A8" s="19">
        <v>4</v>
      </c>
      <c r="B8" s="178"/>
      <c r="C8" s="18" t="s">
        <v>38</v>
      </c>
      <c r="D8" s="17">
        <v>6</v>
      </c>
      <c r="E8" s="181"/>
      <c r="F8" s="14">
        <v>25</v>
      </c>
      <c r="G8" s="14">
        <v>25</v>
      </c>
      <c r="H8" s="14">
        <v>30</v>
      </c>
      <c r="I8" s="14">
        <v>30</v>
      </c>
      <c r="J8" s="14">
        <v>20</v>
      </c>
      <c r="N8" s="24"/>
      <c r="O8" s="24"/>
      <c r="P8" s="24">
        <v>651612.96840000001</v>
      </c>
    </row>
  </sheetData>
  <mergeCells count="10">
    <mergeCell ref="B5:B8"/>
    <mergeCell ref="E5:E6"/>
    <mergeCell ref="E7:E8"/>
    <mergeCell ref="A1:J1"/>
    <mergeCell ref="A3:A4"/>
    <mergeCell ref="B3:B4"/>
    <mergeCell ref="C3:C4"/>
    <mergeCell ref="D3:D4"/>
    <mergeCell ref="E3:E4"/>
    <mergeCell ref="F3:J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26"/>
  <sheetViews>
    <sheetView topLeftCell="A10" workbookViewId="0">
      <selection activeCell="D16" sqref="D16"/>
    </sheetView>
  </sheetViews>
  <sheetFormatPr defaultRowHeight="14.25"/>
  <cols>
    <col min="1" max="1" width="5.5" style="12" customWidth="1"/>
    <col min="2" max="2" width="7.5" style="12" customWidth="1"/>
    <col min="3" max="3" width="20.625" style="12" customWidth="1"/>
    <col min="4" max="5" width="5.375" style="12" customWidth="1"/>
    <col min="6" max="10" width="6.625" style="12" customWidth="1"/>
    <col min="11" max="11" width="5.125" style="12" customWidth="1"/>
    <col min="12" max="16384" width="9" style="12"/>
  </cols>
  <sheetData>
    <row r="1" spans="1:21" ht="48.75" customHeight="1">
      <c r="A1" s="182" t="s">
        <v>78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21" ht="20.100000000000001" customHeight="1">
      <c r="A2" s="168" t="s">
        <v>16</v>
      </c>
      <c r="B2" s="169" t="s">
        <v>15</v>
      </c>
      <c r="C2" s="169" t="s">
        <v>14</v>
      </c>
      <c r="D2" s="184" t="s">
        <v>77</v>
      </c>
      <c r="E2" s="170" t="s">
        <v>13</v>
      </c>
      <c r="F2" s="175" t="s">
        <v>76</v>
      </c>
      <c r="G2" s="175"/>
      <c r="H2" s="175"/>
      <c r="I2" s="175"/>
      <c r="J2" s="175"/>
      <c r="K2" s="175"/>
    </row>
    <row r="3" spans="1:21" s="21" customFormat="1" ht="24.75" customHeight="1">
      <c r="A3" s="168"/>
      <c r="B3" s="169"/>
      <c r="C3" s="169"/>
      <c r="D3" s="184"/>
      <c r="E3" s="170"/>
      <c r="F3" s="15" t="s">
        <v>75</v>
      </c>
      <c r="G3" s="15" t="s">
        <v>74</v>
      </c>
      <c r="H3" s="14" t="s">
        <v>73</v>
      </c>
      <c r="I3" s="14" t="s">
        <v>72</v>
      </c>
      <c r="J3" s="14" t="s">
        <v>71</v>
      </c>
      <c r="K3" s="15" t="s">
        <v>70</v>
      </c>
    </row>
    <row r="4" spans="1:21" s="21" customFormat="1" ht="24.95" customHeight="1">
      <c r="A4" s="19">
        <v>1</v>
      </c>
      <c r="B4" s="173" t="s">
        <v>69</v>
      </c>
      <c r="C4" s="27" t="s">
        <v>68</v>
      </c>
      <c r="D4" s="14">
        <v>1</v>
      </c>
      <c r="E4" s="170" t="s">
        <v>67</v>
      </c>
      <c r="F4" s="23">
        <v>90</v>
      </c>
      <c r="G4" s="23">
        <v>90</v>
      </c>
      <c r="H4" s="23">
        <v>80</v>
      </c>
      <c r="I4" s="25">
        <v>120</v>
      </c>
      <c r="J4" s="23">
        <v>150</v>
      </c>
      <c r="K4" s="15">
        <v>120</v>
      </c>
      <c r="O4" s="21">
        <f>11.1*33</f>
        <v>366.3</v>
      </c>
      <c r="P4" s="21">
        <f t="shared" ref="P4:P25" si="0">O4*D4</f>
        <v>366.3</v>
      </c>
      <c r="R4" s="21">
        <v>1931</v>
      </c>
      <c r="S4" s="21">
        <f>47.19*0.2</f>
        <v>9.4380000000000006</v>
      </c>
      <c r="U4" s="21">
        <v>130</v>
      </c>
    </row>
    <row r="5" spans="1:21" s="21" customFormat="1" ht="24.95" customHeight="1">
      <c r="A5" s="19">
        <v>2</v>
      </c>
      <c r="B5" s="173"/>
      <c r="C5" s="27" t="s">
        <v>66</v>
      </c>
      <c r="D5" s="14">
        <v>3</v>
      </c>
      <c r="E5" s="170"/>
      <c r="F5" s="23">
        <v>120</v>
      </c>
      <c r="G5" s="23">
        <v>120</v>
      </c>
      <c r="H5" s="23">
        <v>80</v>
      </c>
      <c r="I5" s="25">
        <v>120</v>
      </c>
      <c r="J5" s="23">
        <v>150</v>
      </c>
      <c r="K5" s="15">
        <v>150</v>
      </c>
      <c r="O5" s="21">
        <f>11.1*47</f>
        <v>521.69999999999993</v>
      </c>
      <c r="P5" s="21">
        <f t="shared" si="0"/>
        <v>1565.1</v>
      </c>
    </row>
    <row r="6" spans="1:21" s="21" customFormat="1" ht="24.95" customHeight="1">
      <c r="A6" s="19">
        <v>3</v>
      </c>
      <c r="B6" s="173" t="s">
        <v>65</v>
      </c>
      <c r="C6" s="27" t="s">
        <v>64</v>
      </c>
      <c r="D6" s="175">
        <v>4</v>
      </c>
      <c r="E6" s="170"/>
      <c r="F6" s="23">
        <v>180</v>
      </c>
      <c r="G6" s="23">
        <v>180</v>
      </c>
      <c r="H6" s="23">
        <v>150</v>
      </c>
      <c r="I6" s="25">
        <v>90</v>
      </c>
      <c r="J6" s="23">
        <v>150</v>
      </c>
      <c r="K6" s="15">
        <v>180</v>
      </c>
      <c r="O6" s="183">
        <f>11.1*58</f>
        <v>643.79999999999995</v>
      </c>
      <c r="P6" s="21">
        <f t="shared" si="0"/>
        <v>2575.1999999999998</v>
      </c>
    </row>
    <row r="7" spans="1:21" s="21" customFormat="1" ht="24.95" customHeight="1">
      <c r="A7" s="19">
        <v>4</v>
      </c>
      <c r="B7" s="173"/>
      <c r="C7" s="27" t="s">
        <v>63</v>
      </c>
      <c r="D7" s="175"/>
      <c r="E7" s="170"/>
      <c r="F7" s="23">
        <v>180</v>
      </c>
      <c r="G7" s="23">
        <v>180</v>
      </c>
      <c r="H7" s="23">
        <v>150</v>
      </c>
      <c r="I7" s="25">
        <v>90</v>
      </c>
      <c r="J7" s="23">
        <v>150</v>
      </c>
      <c r="K7" s="15">
        <v>180</v>
      </c>
      <c r="O7" s="183"/>
      <c r="P7" s="21">
        <f t="shared" si="0"/>
        <v>0</v>
      </c>
    </row>
    <row r="8" spans="1:21" s="21" customFormat="1" ht="24.95" customHeight="1">
      <c r="A8" s="19">
        <v>5</v>
      </c>
      <c r="B8" s="173"/>
      <c r="C8" s="27" t="s">
        <v>62</v>
      </c>
      <c r="D8" s="175"/>
      <c r="E8" s="170"/>
      <c r="F8" s="23">
        <v>180</v>
      </c>
      <c r="G8" s="23">
        <v>180</v>
      </c>
      <c r="H8" s="23">
        <v>150</v>
      </c>
      <c r="I8" s="25">
        <v>90</v>
      </c>
      <c r="J8" s="23">
        <v>150</v>
      </c>
      <c r="K8" s="15">
        <v>180</v>
      </c>
      <c r="O8" s="183"/>
      <c r="P8" s="21">
        <f t="shared" si="0"/>
        <v>0</v>
      </c>
    </row>
    <row r="9" spans="1:21" s="21" customFormat="1" ht="24.95" customHeight="1">
      <c r="A9" s="19">
        <v>6</v>
      </c>
      <c r="B9" s="173"/>
      <c r="C9" s="27" t="s">
        <v>61</v>
      </c>
      <c r="D9" s="175"/>
      <c r="E9" s="170"/>
      <c r="F9" s="23">
        <v>180</v>
      </c>
      <c r="G9" s="23">
        <v>180</v>
      </c>
      <c r="H9" s="23">
        <v>150</v>
      </c>
      <c r="I9" s="25">
        <v>90</v>
      </c>
      <c r="J9" s="23">
        <v>150</v>
      </c>
      <c r="K9" s="15">
        <v>180</v>
      </c>
      <c r="O9" s="183"/>
      <c r="P9" s="21">
        <f t="shared" si="0"/>
        <v>0</v>
      </c>
    </row>
    <row r="10" spans="1:21" s="21" customFormat="1" ht="24.95" customHeight="1">
      <c r="A10" s="19">
        <v>7</v>
      </c>
      <c r="B10" s="173"/>
      <c r="C10" s="27" t="s">
        <v>60</v>
      </c>
      <c r="D10" s="14">
        <v>1</v>
      </c>
      <c r="E10" s="170"/>
      <c r="F10" s="23">
        <v>180</v>
      </c>
      <c r="G10" s="23">
        <v>180</v>
      </c>
      <c r="H10" s="23">
        <v>150</v>
      </c>
      <c r="I10" s="25">
        <v>90</v>
      </c>
      <c r="J10" s="23">
        <v>150</v>
      </c>
      <c r="K10" s="15">
        <v>180</v>
      </c>
      <c r="O10" s="21">
        <f>11.1*68.7</f>
        <v>762.57</v>
      </c>
      <c r="P10" s="21">
        <f t="shared" si="0"/>
        <v>762.57</v>
      </c>
      <c r="R10" s="21">
        <v>30000</v>
      </c>
      <c r="S10" s="21">
        <f>40.28*3</f>
        <v>120.84</v>
      </c>
    </row>
    <row r="11" spans="1:21" s="21" customFormat="1" ht="24.95" customHeight="1">
      <c r="A11" s="19">
        <v>8</v>
      </c>
      <c r="B11" s="173"/>
      <c r="C11" s="27" t="s">
        <v>59</v>
      </c>
      <c r="D11" s="14">
        <v>2</v>
      </c>
      <c r="E11" s="170"/>
      <c r="F11" s="23">
        <v>90</v>
      </c>
      <c r="G11" s="23">
        <v>90</v>
      </c>
      <c r="H11" s="23">
        <v>150</v>
      </c>
      <c r="I11" s="25">
        <v>90</v>
      </c>
      <c r="J11" s="23">
        <v>150</v>
      </c>
      <c r="K11" s="15">
        <v>120</v>
      </c>
      <c r="O11" s="21">
        <f>11.1*47</f>
        <v>521.69999999999993</v>
      </c>
      <c r="P11" s="21">
        <f t="shared" si="0"/>
        <v>1043.3999999999999</v>
      </c>
    </row>
    <row r="12" spans="1:21" s="21" customFormat="1" ht="24.95" customHeight="1">
      <c r="A12" s="19">
        <v>9</v>
      </c>
      <c r="B12" s="173"/>
      <c r="C12" s="27" t="s">
        <v>58</v>
      </c>
      <c r="D12" s="14">
        <v>5</v>
      </c>
      <c r="E12" s="170"/>
      <c r="F12" s="23">
        <v>90</v>
      </c>
      <c r="G12" s="23">
        <v>90</v>
      </c>
      <c r="H12" s="23">
        <v>150</v>
      </c>
      <c r="I12" s="25">
        <v>90</v>
      </c>
      <c r="J12" s="23">
        <v>150</v>
      </c>
      <c r="K12" s="15">
        <v>180</v>
      </c>
      <c r="O12" s="21">
        <f>11.1*56</f>
        <v>621.6</v>
      </c>
      <c r="P12" s="21">
        <f t="shared" si="0"/>
        <v>3108</v>
      </c>
    </row>
    <row r="13" spans="1:21" s="21" customFormat="1" ht="24.95" customHeight="1">
      <c r="A13" s="19">
        <v>10</v>
      </c>
      <c r="B13" s="173"/>
      <c r="C13" s="27" t="s">
        <v>57</v>
      </c>
      <c r="D13" s="14">
        <v>5</v>
      </c>
      <c r="E13" s="170"/>
      <c r="F13" s="23">
        <v>90</v>
      </c>
      <c r="G13" s="23">
        <v>90</v>
      </c>
      <c r="H13" s="23">
        <v>150</v>
      </c>
      <c r="I13" s="25">
        <v>90</v>
      </c>
      <c r="J13" s="23">
        <v>150</v>
      </c>
      <c r="K13" s="15">
        <v>180</v>
      </c>
      <c r="O13" s="21">
        <f>11.1*42</f>
        <v>466.2</v>
      </c>
      <c r="P13" s="21">
        <f t="shared" si="0"/>
        <v>2331</v>
      </c>
    </row>
    <row r="14" spans="1:21" s="21" customFormat="1" ht="24.95" customHeight="1">
      <c r="A14" s="19">
        <v>11</v>
      </c>
      <c r="B14" s="173"/>
      <c r="C14" s="27" t="s">
        <v>56</v>
      </c>
      <c r="D14" s="14">
        <v>5</v>
      </c>
      <c r="E14" s="170"/>
      <c r="F14" s="23">
        <v>90</v>
      </c>
      <c r="G14" s="23">
        <v>90</v>
      </c>
      <c r="H14" s="23">
        <v>150</v>
      </c>
      <c r="I14" s="25">
        <v>90</v>
      </c>
      <c r="J14" s="23">
        <v>150</v>
      </c>
      <c r="K14" s="15">
        <v>180</v>
      </c>
      <c r="O14" s="21">
        <f>11.1*47</f>
        <v>521.69999999999993</v>
      </c>
      <c r="P14" s="21">
        <f t="shared" si="0"/>
        <v>2608.4999999999995</v>
      </c>
    </row>
    <row r="15" spans="1:21" s="21" customFormat="1" ht="24.95" customHeight="1">
      <c r="A15" s="19">
        <v>12</v>
      </c>
      <c r="B15" s="173"/>
      <c r="C15" s="27" t="s">
        <v>55</v>
      </c>
      <c r="D15" s="26">
        <v>4</v>
      </c>
      <c r="E15" s="185" t="s">
        <v>54</v>
      </c>
      <c r="F15" s="23">
        <v>90</v>
      </c>
      <c r="G15" s="23">
        <v>90</v>
      </c>
      <c r="H15" s="23">
        <v>80</v>
      </c>
      <c r="I15" s="25">
        <v>90</v>
      </c>
      <c r="J15" s="23">
        <v>150</v>
      </c>
      <c r="K15" s="15">
        <v>90</v>
      </c>
      <c r="O15" s="21">
        <f>32.9*10.42</f>
        <v>342.81799999999998</v>
      </c>
      <c r="P15" s="21">
        <f t="shared" si="0"/>
        <v>1371.2719999999999</v>
      </c>
    </row>
    <row r="16" spans="1:21" s="21" customFormat="1" ht="24.95" customHeight="1">
      <c r="A16" s="19">
        <v>13</v>
      </c>
      <c r="B16" s="173"/>
      <c r="C16" s="27" t="s">
        <v>53</v>
      </c>
      <c r="D16" s="26">
        <v>4</v>
      </c>
      <c r="E16" s="185"/>
      <c r="F16" s="23">
        <v>90</v>
      </c>
      <c r="G16" s="23">
        <v>90</v>
      </c>
      <c r="H16" s="23">
        <v>80</v>
      </c>
      <c r="I16" s="25">
        <v>90</v>
      </c>
      <c r="J16" s="23">
        <v>150</v>
      </c>
      <c r="K16" s="15">
        <v>150</v>
      </c>
      <c r="O16" s="21">
        <f>46.9*10.42</f>
        <v>488.69799999999998</v>
      </c>
      <c r="P16" s="21">
        <f t="shared" si="0"/>
        <v>1954.7919999999999</v>
      </c>
    </row>
    <row r="17" spans="1:16" s="21" customFormat="1" ht="24.95" customHeight="1">
      <c r="A17" s="19">
        <v>14</v>
      </c>
      <c r="B17" s="173"/>
      <c r="C17" s="27" t="s">
        <v>52</v>
      </c>
      <c r="D17" s="186">
        <v>8</v>
      </c>
      <c r="E17" s="185"/>
      <c r="F17" s="23">
        <v>90</v>
      </c>
      <c r="G17" s="23">
        <v>90</v>
      </c>
      <c r="H17" s="23">
        <v>150</v>
      </c>
      <c r="I17" s="25">
        <v>90</v>
      </c>
      <c r="J17" s="23">
        <v>150</v>
      </c>
      <c r="K17" s="15">
        <v>180</v>
      </c>
      <c r="O17" s="183">
        <f>68*10.42</f>
        <v>708.56</v>
      </c>
      <c r="P17" s="21">
        <f t="shared" si="0"/>
        <v>5668.48</v>
      </c>
    </row>
    <row r="18" spans="1:16" s="21" customFormat="1" ht="24.95" customHeight="1">
      <c r="A18" s="19">
        <v>15</v>
      </c>
      <c r="B18" s="173"/>
      <c r="C18" s="27" t="s">
        <v>51</v>
      </c>
      <c r="D18" s="187"/>
      <c r="E18" s="185"/>
      <c r="F18" s="23">
        <v>150</v>
      </c>
      <c r="G18" s="23">
        <v>150</v>
      </c>
      <c r="H18" s="23">
        <v>150</v>
      </c>
      <c r="I18" s="25">
        <v>90</v>
      </c>
      <c r="J18" s="23">
        <v>150</v>
      </c>
      <c r="K18" s="15">
        <v>180</v>
      </c>
      <c r="O18" s="183"/>
      <c r="P18" s="21">
        <f t="shared" si="0"/>
        <v>0</v>
      </c>
    </row>
    <row r="19" spans="1:16" s="21" customFormat="1" ht="24.95" customHeight="1">
      <c r="A19" s="19">
        <v>16</v>
      </c>
      <c r="B19" s="173"/>
      <c r="C19" s="27" t="s">
        <v>50</v>
      </c>
      <c r="D19" s="187"/>
      <c r="E19" s="185"/>
      <c r="F19" s="23">
        <v>150</v>
      </c>
      <c r="G19" s="23">
        <v>150</v>
      </c>
      <c r="H19" s="23">
        <v>150</v>
      </c>
      <c r="I19" s="25">
        <v>90</v>
      </c>
      <c r="J19" s="23">
        <v>150</v>
      </c>
      <c r="K19" s="15">
        <v>180</v>
      </c>
      <c r="O19" s="183"/>
      <c r="P19" s="21">
        <f t="shared" si="0"/>
        <v>0</v>
      </c>
    </row>
    <row r="20" spans="1:16" s="21" customFormat="1" ht="24.95" customHeight="1">
      <c r="A20" s="19">
        <v>17</v>
      </c>
      <c r="B20" s="173"/>
      <c r="C20" s="27" t="s">
        <v>49</v>
      </c>
      <c r="D20" s="187"/>
      <c r="E20" s="185"/>
      <c r="F20" s="23">
        <v>150</v>
      </c>
      <c r="G20" s="23">
        <v>150</v>
      </c>
      <c r="H20" s="23">
        <v>150</v>
      </c>
      <c r="I20" s="25">
        <v>90</v>
      </c>
      <c r="J20" s="23">
        <v>150</v>
      </c>
      <c r="K20" s="15">
        <v>180</v>
      </c>
      <c r="O20" s="183"/>
      <c r="P20" s="21">
        <f t="shared" si="0"/>
        <v>0</v>
      </c>
    </row>
    <row r="21" spans="1:16" s="21" customFormat="1" ht="24.95" customHeight="1">
      <c r="A21" s="19">
        <v>18</v>
      </c>
      <c r="B21" s="173"/>
      <c r="C21" s="27" t="s">
        <v>48</v>
      </c>
      <c r="D21" s="188"/>
      <c r="E21" s="185"/>
      <c r="F21" s="23">
        <v>150</v>
      </c>
      <c r="G21" s="23">
        <v>150</v>
      </c>
      <c r="H21" s="23">
        <v>150</v>
      </c>
      <c r="I21" s="25">
        <v>90</v>
      </c>
      <c r="J21" s="23">
        <v>150</v>
      </c>
      <c r="K21" s="15">
        <v>180</v>
      </c>
      <c r="O21" s="183"/>
      <c r="P21" s="21">
        <f t="shared" si="0"/>
        <v>0</v>
      </c>
    </row>
    <row r="22" spans="1:16" s="21" customFormat="1" ht="24.95" customHeight="1">
      <c r="A22" s="19">
        <v>19</v>
      </c>
      <c r="B22" s="173"/>
      <c r="C22" s="27" t="s">
        <v>47</v>
      </c>
      <c r="D22" s="26">
        <v>4</v>
      </c>
      <c r="E22" s="185"/>
      <c r="F22" s="23">
        <v>90</v>
      </c>
      <c r="G22" s="23">
        <v>90</v>
      </c>
      <c r="H22" s="23">
        <v>150</v>
      </c>
      <c r="I22" s="25">
        <v>90</v>
      </c>
      <c r="J22" s="23">
        <v>150</v>
      </c>
      <c r="K22" s="15">
        <v>120</v>
      </c>
      <c r="O22" s="21">
        <f>47.3*10.42</f>
        <v>492.86599999999999</v>
      </c>
      <c r="P22" s="21">
        <f t="shared" si="0"/>
        <v>1971.4639999999999</v>
      </c>
    </row>
    <row r="23" spans="1:16" s="21" customFormat="1" ht="24.95" customHeight="1">
      <c r="A23" s="19">
        <v>20</v>
      </c>
      <c r="B23" s="173"/>
      <c r="C23" s="27" t="s">
        <v>46</v>
      </c>
      <c r="D23" s="26">
        <v>4</v>
      </c>
      <c r="E23" s="185"/>
      <c r="F23" s="23">
        <v>90</v>
      </c>
      <c r="G23" s="23">
        <v>90</v>
      </c>
      <c r="H23" s="23">
        <v>150</v>
      </c>
      <c r="I23" s="25">
        <v>90</v>
      </c>
      <c r="J23" s="23">
        <v>150</v>
      </c>
      <c r="K23" s="15">
        <v>180</v>
      </c>
      <c r="O23" s="21">
        <f>60.15*10.42</f>
        <v>626.76300000000003</v>
      </c>
      <c r="P23" s="21">
        <f t="shared" si="0"/>
        <v>2507.0520000000001</v>
      </c>
    </row>
    <row r="24" spans="1:16" s="21" customFormat="1" ht="24.95" customHeight="1">
      <c r="A24" s="19">
        <v>21</v>
      </c>
      <c r="B24" s="173"/>
      <c r="C24" s="27" t="s">
        <v>45</v>
      </c>
      <c r="D24" s="26">
        <v>4</v>
      </c>
      <c r="E24" s="185"/>
      <c r="F24" s="23">
        <v>90</v>
      </c>
      <c r="G24" s="23">
        <v>90</v>
      </c>
      <c r="H24" s="23">
        <v>150</v>
      </c>
      <c r="I24" s="25">
        <v>90</v>
      </c>
      <c r="J24" s="23">
        <v>150</v>
      </c>
      <c r="K24" s="15">
        <v>180</v>
      </c>
      <c r="O24" s="21">
        <f>53.6*10.42</f>
        <v>558.51200000000006</v>
      </c>
      <c r="P24" s="21">
        <f t="shared" si="0"/>
        <v>2234.0480000000002</v>
      </c>
    </row>
    <row r="25" spans="1:16" s="21" customFormat="1" ht="24.95" customHeight="1">
      <c r="A25" s="19">
        <v>22</v>
      </c>
      <c r="B25" s="173"/>
      <c r="C25" s="27" t="s">
        <v>44</v>
      </c>
      <c r="D25" s="26">
        <v>4</v>
      </c>
      <c r="E25" s="185"/>
      <c r="F25" s="23">
        <v>90</v>
      </c>
      <c r="G25" s="23">
        <v>90</v>
      </c>
      <c r="H25" s="23">
        <v>150</v>
      </c>
      <c r="I25" s="25">
        <v>90</v>
      </c>
      <c r="J25" s="23">
        <v>150</v>
      </c>
      <c r="K25" s="15">
        <v>180</v>
      </c>
      <c r="O25" s="21">
        <f>46.9*10.42</f>
        <v>488.69799999999998</v>
      </c>
      <c r="P25" s="21">
        <f t="shared" si="0"/>
        <v>1954.7919999999999</v>
      </c>
    </row>
    <row r="26" spans="1:16">
      <c r="P26" s="12">
        <f>SUM(P4:P25)</f>
        <v>32021.97</v>
      </c>
    </row>
  </sheetData>
  <mergeCells count="15">
    <mergeCell ref="A1:K1"/>
    <mergeCell ref="O17:O21"/>
    <mergeCell ref="O6:O9"/>
    <mergeCell ref="B2:B3"/>
    <mergeCell ref="C2:C3"/>
    <mergeCell ref="D2:D3"/>
    <mergeCell ref="E2:E3"/>
    <mergeCell ref="F2:K2"/>
    <mergeCell ref="B4:B5"/>
    <mergeCell ref="E4:E14"/>
    <mergeCell ref="A2:A3"/>
    <mergeCell ref="B6:B25"/>
    <mergeCell ref="D6:D9"/>
    <mergeCell ref="E15:E25"/>
    <mergeCell ref="D17:D21"/>
  </mergeCells>
  <phoneticPr fontId="1" type="noConversion"/>
  <pageMargins left="0.53" right="0.42" top="0.48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P24"/>
  <sheetViews>
    <sheetView workbookViewId="0">
      <selection activeCell="A3" sqref="A3:A4"/>
    </sheetView>
  </sheetViews>
  <sheetFormatPr defaultRowHeight="14.25"/>
  <cols>
    <col min="1" max="1" width="7.625" style="106" customWidth="1"/>
    <col min="2" max="2" width="32" style="106" customWidth="1"/>
    <col min="3" max="3" width="9" style="107" customWidth="1"/>
    <col min="4" max="4" width="6.375" style="108" customWidth="1"/>
    <col min="5" max="5" width="10.875" style="106" customWidth="1"/>
    <col min="6" max="6" width="13.375" style="106" customWidth="1"/>
    <col min="7" max="16384" width="9" style="106"/>
  </cols>
  <sheetData>
    <row r="1" spans="1:16" s="86" customFormat="1" ht="23.25" customHeight="1">
      <c r="A1" s="131" t="s">
        <v>173</v>
      </c>
      <c r="B1" s="131"/>
      <c r="C1" s="131"/>
      <c r="D1" s="131"/>
      <c r="E1" s="131"/>
      <c r="F1" s="131"/>
      <c r="H1" s="132" t="s">
        <v>174</v>
      </c>
      <c r="I1" s="132"/>
      <c r="J1" s="132"/>
      <c r="K1" s="132"/>
      <c r="L1" s="132"/>
      <c r="M1" s="132"/>
      <c r="N1" s="132"/>
      <c r="O1" s="132"/>
      <c r="P1" s="132"/>
    </row>
    <row r="2" spans="1:16" s="87" customFormat="1" ht="21" customHeight="1">
      <c r="A2" s="87" t="s">
        <v>264</v>
      </c>
      <c r="F2" s="87" t="s">
        <v>175</v>
      </c>
      <c r="H2" s="132"/>
      <c r="I2" s="132"/>
      <c r="J2" s="132"/>
      <c r="K2" s="132"/>
      <c r="L2" s="132"/>
      <c r="M2" s="132"/>
      <c r="N2" s="132"/>
      <c r="O2" s="132"/>
      <c r="P2" s="132"/>
    </row>
    <row r="3" spans="1:16" s="86" customFormat="1" ht="18" customHeight="1">
      <c r="A3" s="133" t="s">
        <v>176</v>
      </c>
      <c r="B3" s="134" t="s">
        <v>177</v>
      </c>
      <c r="C3" s="133" t="s">
        <v>178</v>
      </c>
      <c r="D3" s="134" t="s">
        <v>179</v>
      </c>
      <c r="E3" s="134" t="s">
        <v>180</v>
      </c>
      <c r="F3" s="134" t="s">
        <v>181</v>
      </c>
      <c r="H3" s="132"/>
      <c r="I3" s="132"/>
      <c r="J3" s="132"/>
      <c r="K3" s="132"/>
      <c r="L3" s="132"/>
      <c r="M3" s="132"/>
      <c r="N3" s="132"/>
      <c r="O3" s="132"/>
      <c r="P3" s="132"/>
    </row>
    <row r="4" spans="1:16" s="86" customFormat="1" ht="18" customHeight="1">
      <c r="A4" s="133"/>
      <c r="B4" s="134"/>
      <c r="C4" s="133"/>
      <c r="D4" s="135"/>
      <c r="E4" s="134"/>
      <c r="F4" s="134"/>
      <c r="H4" s="132"/>
      <c r="I4" s="132"/>
      <c r="J4" s="132"/>
      <c r="K4" s="132"/>
      <c r="L4" s="132"/>
      <c r="M4" s="132"/>
      <c r="N4" s="132"/>
      <c r="O4" s="132"/>
      <c r="P4" s="132"/>
    </row>
    <row r="5" spans="1:16" s="93" customFormat="1" ht="23.25" customHeight="1">
      <c r="A5" s="88">
        <v>1</v>
      </c>
      <c r="B5" s="89" t="s">
        <v>182</v>
      </c>
      <c r="C5" s="90" t="s">
        <v>183</v>
      </c>
      <c r="D5" s="91">
        <v>25</v>
      </c>
      <c r="E5" s="92"/>
      <c r="F5" s="92"/>
      <c r="H5" s="136" t="s">
        <v>184</v>
      </c>
      <c r="I5" s="136"/>
      <c r="J5" s="136"/>
      <c r="K5" s="136"/>
      <c r="L5" s="136"/>
      <c r="M5" s="136"/>
      <c r="N5" s="136"/>
      <c r="O5" s="136"/>
      <c r="P5" s="136"/>
    </row>
    <row r="6" spans="1:16" s="93" customFormat="1" ht="23.25" customHeight="1">
      <c r="A6" s="88">
        <v>2</v>
      </c>
      <c r="B6" s="89" t="s">
        <v>185</v>
      </c>
      <c r="C6" s="90" t="s">
        <v>183</v>
      </c>
      <c r="D6" s="91">
        <v>2</v>
      </c>
      <c r="E6" s="92"/>
      <c r="F6" s="92"/>
      <c r="H6" s="136" t="s">
        <v>186</v>
      </c>
      <c r="I6" s="136"/>
      <c r="J6" s="136"/>
      <c r="K6" s="136"/>
      <c r="L6" s="136"/>
      <c r="M6" s="136"/>
      <c r="N6" s="136"/>
      <c r="O6" s="136"/>
      <c r="P6" s="136"/>
    </row>
    <row r="7" spans="1:16" s="93" customFormat="1" ht="23.25" customHeight="1">
      <c r="A7" s="88">
        <v>3</v>
      </c>
      <c r="B7" s="89" t="s">
        <v>187</v>
      </c>
      <c r="C7" s="90" t="s">
        <v>183</v>
      </c>
      <c r="D7" s="91">
        <v>4</v>
      </c>
      <c r="E7" s="92"/>
      <c r="F7" s="92"/>
      <c r="H7" s="136" t="s">
        <v>188</v>
      </c>
      <c r="I7" s="136"/>
      <c r="J7" s="136"/>
      <c r="K7" s="136"/>
      <c r="L7" s="136"/>
      <c r="M7" s="136"/>
      <c r="N7" s="136"/>
      <c r="O7" s="136"/>
      <c r="P7" s="136"/>
    </row>
    <row r="8" spans="1:16" s="93" customFormat="1" ht="23.25" customHeight="1">
      <c r="A8" s="88">
        <v>4</v>
      </c>
      <c r="B8" s="89" t="s">
        <v>189</v>
      </c>
      <c r="C8" s="90" t="s">
        <v>183</v>
      </c>
      <c r="D8" s="91">
        <v>28</v>
      </c>
      <c r="E8" s="92"/>
      <c r="F8" s="92"/>
      <c r="H8" s="136" t="s">
        <v>190</v>
      </c>
      <c r="I8" s="136"/>
      <c r="J8" s="136"/>
      <c r="K8" s="136"/>
      <c r="L8" s="136"/>
      <c r="M8" s="136"/>
      <c r="N8" s="136"/>
      <c r="O8" s="136"/>
      <c r="P8" s="136"/>
    </row>
    <row r="9" spans="1:16" s="93" customFormat="1" ht="23.25" customHeight="1">
      <c r="A9" s="88">
        <v>5</v>
      </c>
      <c r="B9" s="137" t="s">
        <v>191</v>
      </c>
      <c r="C9" s="90" t="s">
        <v>192</v>
      </c>
      <c r="D9" s="94">
        <v>4</v>
      </c>
      <c r="E9" s="92"/>
      <c r="F9" s="92"/>
    </row>
    <row r="10" spans="1:16" s="93" customFormat="1" ht="23.25" customHeight="1">
      <c r="A10" s="88">
        <v>6</v>
      </c>
      <c r="B10" s="137"/>
      <c r="C10" s="90" t="s">
        <v>193</v>
      </c>
      <c r="D10" s="94">
        <v>14</v>
      </c>
      <c r="E10" s="92"/>
      <c r="F10" s="92"/>
      <c r="H10" s="132" t="s">
        <v>194</v>
      </c>
      <c r="I10" s="132"/>
      <c r="J10" s="132"/>
      <c r="K10" s="132"/>
      <c r="L10" s="132"/>
      <c r="M10" s="132"/>
      <c r="N10" s="132"/>
      <c r="O10" s="132"/>
      <c r="P10" s="132"/>
    </row>
    <row r="11" spans="1:16" s="93" customFormat="1" ht="23.25" customHeight="1">
      <c r="A11" s="88">
        <v>7</v>
      </c>
      <c r="B11" s="137" t="s">
        <v>195</v>
      </c>
      <c r="C11" s="90" t="s">
        <v>196</v>
      </c>
      <c r="D11" s="95">
        <v>42</v>
      </c>
      <c r="E11" s="92"/>
      <c r="F11" s="9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1:16" s="93" customFormat="1" ht="23.25" customHeight="1">
      <c r="A12" s="88">
        <v>8</v>
      </c>
      <c r="B12" s="137"/>
      <c r="C12" s="90" t="s">
        <v>192</v>
      </c>
      <c r="D12" s="91">
        <v>4</v>
      </c>
      <c r="E12" s="92"/>
      <c r="F12" s="9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1:16" s="93" customFormat="1" ht="23.25" customHeight="1">
      <c r="A13" s="88">
        <v>9</v>
      </c>
      <c r="B13" s="137"/>
      <c r="C13" s="90" t="s">
        <v>193</v>
      </c>
      <c r="D13" s="94">
        <v>12</v>
      </c>
      <c r="E13" s="92"/>
      <c r="F13" s="92"/>
      <c r="H13" s="96" t="s">
        <v>197</v>
      </c>
      <c r="I13" s="96" t="s">
        <v>198</v>
      </c>
      <c r="J13" s="138" t="s">
        <v>199</v>
      </c>
      <c r="K13" s="138"/>
      <c r="L13" s="138"/>
      <c r="M13" s="138"/>
      <c r="N13" s="138"/>
      <c r="O13" s="138"/>
    </row>
    <row r="14" spans="1:16" s="93" customFormat="1" ht="23.25" customHeight="1">
      <c r="A14" s="88">
        <v>10</v>
      </c>
      <c r="B14" s="137"/>
      <c r="C14" s="97" t="s">
        <v>200</v>
      </c>
      <c r="D14" s="94">
        <v>5</v>
      </c>
      <c r="E14" s="92"/>
      <c r="F14" s="92"/>
      <c r="H14" s="96" t="s">
        <v>201</v>
      </c>
      <c r="I14" s="96" t="s">
        <v>202</v>
      </c>
      <c r="J14" s="138" t="s">
        <v>203</v>
      </c>
      <c r="K14" s="138"/>
      <c r="L14" s="138"/>
      <c r="M14" s="138"/>
      <c r="N14" s="138"/>
      <c r="O14" s="138"/>
    </row>
    <row r="15" spans="1:16" s="93" customFormat="1" ht="23.25" customHeight="1">
      <c r="A15" s="88">
        <v>11</v>
      </c>
      <c r="B15" s="89" t="s">
        <v>204</v>
      </c>
      <c r="C15" s="97" t="s">
        <v>200</v>
      </c>
      <c r="D15" s="94">
        <v>5</v>
      </c>
      <c r="E15" s="92"/>
      <c r="F15" s="92"/>
      <c r="H15" s="96" t="s">
        <v>205</v>
      </c>
      <c r="I15" s="96" t="s">
        <v>206</v>
      </c>
      <c r="J15" s="138" t="s">
        <v>207</v>
      </c>
      <c r="K15" s="138"/>
      <c r="L15" s="138"/>
      <c r="M15" s="138"/>
      <c r="N15" s="138"/>
      <c r="O15" s="138"/>
    </row>
    <row r="16" spans="1:16" s="93" customFormat="1" ht="23.25" customHeight="1">
      <c r="A16" s="88">
        <v>12</v>
      </c>
      <c r="B16" s="98" t="s">
        <v>208</v>
      </c>
      <c r="C16" s="90" t="s">
        <v>196</v>
      </c>
      <c r="D16" s="94">
        <v>46</v>
      </c>
      <c r="E16" s="92"/>
      <c r="F16" s="92"/>
      <c r="H16" s="96" t="s">
        <v>209</v>
      </c>
      <c r="I16" s="96" t="s">
        <v>206</v>
      </c>
      <c r="J16" s="138" t="s">
        <v>210</v>
      </c>
      <c r="K16" s="138"/>
      <c r="L16" s="138"/>
      <c r="M16" s="138"/>
      <c r="N16" s="138"/>
      <c r="O16" s="138"/>
    </row>
    <row r="17" spans="1:15" s="101" customFormat="1" ht="24.75" customHeight="1">
      <c r="A17" s="99" t="s">
        <v>211</v>
      </c>
      <c r="B17" s="99"/>
      <c r="C17" s="100"/>
      <c r="D17" s="99"/>
      <c r="H17" s="102" t="s">
        <v>212</v>
      </c>
      <c r="I17" s="102" t="s">
        <v>213</v>
      </c>
      <c r="J17" s="139" t="s">
        <v>214</v>
      </c>
      <c r="K17" s="139"/>
      <c r="L17" s="139"/>
      <c r="M17" s="139"/>
      <c r="N17" s="139"/>
      <c r="O17" s="139"/>
    </row>
    <row r="18" spans="1:15" s="105" customFormat="1" ht="42.75" customHeight="1">
      <c r="A18" s="103"/>
      <c r="B18" s="103"/>
      <c r="C18" s="104"/>
      <c r="D18" s="103"/>
      <c r="H18" s="140" t="s">
        <v>215</v>
      </c>
      <c r="I18" s="141" t="s">
        <v>216</v>
      </c>
      <c r="J18" s="141"/>
      <c r="K18" s="141"/>
      <c r="L18" s="141"/>
      <c r="M18" s="141"/>
      <c r="N18" s="141"/>
      <c r="O18" s="141"/>
    </row>
    <row r="19" spans="1:15" s="33" customFormat="1" ht="28.5" customHeight="1">
      <c r="A19" s="32" t="s">
        <v>81</v>
      </c>
      <c r="B19" s="32"/>
      <c r="C19" s="32"/>
      <c r="H19" s="140"/>
      <c r="I19" s="141" t="s">
        <v>217</v>
      </c>
      <c r="J19" s="141"/>
      <c r="K19" s="141"/>
      <c r="L19" s="141"/>
      <c r="M19" s="141"/>
      <c r="N19" s="141"/>
      <c r="O19" s="141"/>
    </row>
    <row r="20" spans="1:15" s="33" customFormat="1" ht="42.75" customHeight="1">
      <c r="A20" s="34" t="s">
        <v>82</v>
      </c>
      <c r="B20" s="34"/>
      <c r="C20" s="34"/>
      <c r="D20" s="35"/>
      <c r="E20" s="35"/>
      <c r="F20" s="35"/>
      <c r="H20" s="140"/>
      <c r="I20" s="141" t="s">
        <v>218</v>
      </c>
      <c r="J20" s="141"/>
      <c r="K20" s="141"/>
      <c r="L20" s="141"/>
      <c r="M20" s="141"/>
      <c r="N20" s="141"/>
      <c r="O20" s="141"/>
    </row>
    <row r="21" spans="1:15" s="33" customFormat="1" ht="22.5" customHeight="1">
      <c r="A21" s="34" t="s">
        <v>83</v>
      </c>
      <c r="B21" s="34"/>
      <c r="D21" s="35"/>
      <c r="E21" s="35"/>
      <c r="F21" s="35"/>
    </row>
    <row r="22" spans="1:15" s="33" customFormat="1" ht="22.5" customHeight="1">
      <c r="A22" s="33" t="s">
        <v>84</v>
      </c>
      <c r="C22" s="34" t="s">
        <v>87</v>
      </c>
      <c r="F22" s="32"/>
    </row>
    <row r="23" spans="1:15" s="33" customFormat="1" ht="22.5" customHeight="1">
      <c r="A23" s="32" t="s">
        <v>85</v>
      </c>
      <c r="F23" s="32"/>
    </row>
    <row r="24" spans="1:15" s="33" customFormat="1" ht="22.5" customHeight="1">
      <c r="A24" s="32" t="s">
        <v>86</v>
      </c>
      <c r="B24" s="32"/>
      <c r="C24" s="32"/>
      <c r="F24" s="32"/>
    </row>
  </sheetData>
  <mergeCells count="24">
    <mergeCell ref="J15:O15"/>
    <mergeCell ref="J16:O16"/>
    <mergeCell ref="J17:O17"/>
    <mergeCell ref="H18:H20"/>
    <mergeCell ref="I18:O18"/>
    <mergeCell ref="I19:O19"/>
    <mergeCell ref="I20:O20"/>
    <mergeCell ref="H5:P5"/>
    <mergeCell ref="H6:P6"/>
    <mergeCell ref="H7:P7"/>
    <mergeCell ref="H8:P8"/>
    <mergeCell ref="B9:B10"/>
    <mergeCell ref="H10:P12"/>
    <mergeCell ref="B11:B14"/>
    <mergeCell ref="J13:O13"/>
    <mergeCell ref="J14:O14"/>
    <mergeCell ref="A1:F1"/>
    <mergeCell ref="H1:P4"/>
    <mergeCell ref="A3:A4"/>
    <mergeCell ref="B3:B4"/>
    <mergeCell ref="C3:C4"/>
    <mergeCell ref="D3:D4"/>
    <mergeCell ref="E3:E4"/>
    <mergeCell ref="F3:F4"/>
  </mergeCells>
  <phoneticPr fontId="27" type="noConversion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I6" sqref="I6"/>
    </sheetView>
  </sheetViews>
  <sheetFormatPr defaultRowHeight="12.75"/>
  <cols>
    <col min="1" max="1" width="7.5" style="75" customWidth="1"/>
    <col min="2" max="2" width="15.375" style="75" customWidth="1"/>
    <col min="3" max="3" width="23.75" style="75" customWidth="1"/>
    <col min="4" max="4" width="10.875" style="75" customWidth="1"/>
    <col min="5" max="5" width="5.375" style="75" customWidth="1"/>
    <col min="6" max="6" width="12.5" style="75" customWidth="1"/>
    <col min="7" max="7" width="11.875" style="75" customWidth="1"/>
    <col min="8" max="8" width="12.75" style="75" customWidth="1"/>
    <col min="9" max="256" width="9" style="75"/>
    <col min="257" max="257" width="7.5" style="75" customWidth="1"/>
    <col min="258" max="258" width="15.375" style="75" customWidth="1"/>
    <col min="259" max="259" width="23.75" style="75" customWidth="1"/>
    <col min="260" max="260" width="10.875" style="75" customWidth="1"/>
    <col min="261" max="261" width="5.375" style="75" customWidth="1"/>
    <col min="262" max="262" width="12.5" style="75" customWidth="1"/>
    <col min="263" max="263" width="11.875" style="75" customWidth="1"/>
    <col min="264" max="264" width="12.75" style="75" customWidth="1"/>
    <col min="265" max="512" width="9" style="75"/>
    <col min="513" max="513" width="7.5" style="75" customWidth="1"/>
    <col min="514" max="514" width="15.375" style="75" customWidth="1"/>
    <col min="515" max="515" width="23.75" style="75" customWidth="1"/>
    <col min="516" max="516" width="10.875" style="75" customWidth="1"/>
    <col min="517" max="517" width="5.375" style="75" customWidth="1"/>
    <col min="518" max="518" width="12.5" style="75" customWidth="1"/>
    <col min="519" max="519" width="11.875" style="75" customWidth="1"/>
    <col min="520" max="520" width="12.75" style="75" customWidth="1"/>
    <col min="521" max="768" width="9" style="75"/>
    <col min="769" max="769" width="7.5" style="75" customWidth="1"/>
    <col min="770" max="770" width="15.375" style="75" customWidth="1"/>
    <col min="771" max="771" width="23.75" style="75" customWidth="1"/>
    <col min="772" max="772" width="10.875" style="75" customWidth="1"/>
    <col min="773" max="773" width="5.375" style="75" customWidth="1"/>
    <col min="774" max="774" width="12.5" style="75" customWidth="1"/>
    <col min="775" max="775" width="11.875" style="75" customWidth="1"/>
    <col min="776" max="776" width="12.75" style="75" customWidth="1"/>
    <col min="777" max="1024" width="9" style="75"/>
    <col min="1025" max="1025" width="7.5" style="75" customWidth="1"/>
    <col min="1026" max="1026" width="15.375" style="75" customWidth="1"/>
    <col min="1027" max="1027" width="23.75" style="75" customWidth="1"/>
    <col min="1028" max="1028" width="10.875" style="75" customWidth="1"/>
    <col min="1029" max="1029" width="5.375" style="75" customWidth="1"/>
    <col min="1030" max="1030" width="12.5" style="75" customWidth="1"/>
    <col min="1031" max="1031" width="11.875" style="75" customWidth="1"/>
    <col min="1032" max="1032" width="12.75" style="75" customWidth="1"/>
    <col min="1033" max="1280" width="9" style="75"/>
    <col min="1281" max="1281" width="7.5" style="75" customWidth="1"/>
    <col min="1282" max="1282" width="15.375" style="75" customWidth="1"/>
    <col min="1283" max="1283" width="23.75" style="75" customWidth="1"/>
    <col min="1284" max="1284" width="10.875" style="75" customWidth="1"/>
    <col min="1285" max="1285" width="5.375" style="75" customWidth="1"/>
    <col min="1286" max="1286" width="12.5" style="75" customWidth="1"/>
    <col min="1287" max="1287" width="11.875" style="75" customWidth="1"/>
    <col min="1288" max="1288" width="12.75" style="75" customWidth="1"/>
    <col min="1289" max="1536" width="9" style="75"/>
    <col min="1537" max="1537" width="7.5" style="75" customWidth="1"/>
    <col min="1538" max="1538" width="15.375" style="75" customWidth="1"/>
    <col min="1539" max="1539" width="23.75" style="75" customWidth="1"/>
    <col min="1540" max="1540" width="10.875" style="75" customWidth="1"/>
    <col min="1541" max="1541" width="5.375" style="75" customWidth="1"/>
    <col min="1542" max="1542" width="12.5" style="75" customWidth="1"/>
    <col min="1543" max="1543" width="11.875" style="75" customWidth="1"/>
    <col min="1544" max="1544" width="12.75" style="75" customWidth="1"/>
    <col min="1545" max="1792" width="9" style="75"/>
    <col min="1793" max="1793" width="7.5" style="75" customWidth="1"/>
    <col min="1794" max="1794" width="15.375" style="75" customWidth="1"/>
    <col min="1795" max="1795" width="23.75" style="75" customWidth="1"/>
    <col min="1796" max="1796" width="10.875" style="75" customWidth="1"/>
    <col min="1797" max="1797" width="5.375" style="75" customWidth="1"/>
    <col min="1798" max="1798" width="12.5" style="75" customWidth="1"/>
    <col min="1799" max="1799" width="11.875" style="75" customWidth="1"/>
    <col min="1800" max="1800" width="12.75" style="75" customWidth="1"/>
    <col min="1801" max="2048" width="9" style="75"/>
    <col min="2049" max="2049" width="7.5" style="75" customWidth="1"/>
    <col min="2050" max="2050" width="15.375" style="75" customWidth="1"/>
    <col min="2051" max="2051" width="23.75" style="75" customWidth="1"/>
    <col min="2052" max="2052" width="10.875" style="75" customWidth="1"/>
    <col min="2053" max="2053" width="5.375" style="75" customWidth="1"/>
    <col min="2054" max="2054" width="12.5" style="75" customWidth="1"/>
    <col min="2055" max="2055" width="11.875" style="75" customWidth="1"/>
    <col min="2056" max="2056" width="12.75" style="75" customWidth="1"/>
    <col min="2057" max="2304" width="9" style="75"/>
    <col min="2305" max="2305" width="7.5" style="75" customWidth="1"/>
    <col min="2306" max="2306" width="15.375" style="75" customWidth="1"/>
    <col min="2307" max="2307" width="23.75" style="75" customWidth="1"/>
    <col min="2308" max="2308" width="10.875" style="75" customWidth="1"/>
    <col min="2309" max="2309" width="5.375" style="75" customWidth="1"/>
    <col min="2310" max="2310" width="12.5" style="75" customWidth="1"/>
    <col min="2311" max="2311" width="11.875" style="75" customWidth="1"/>
    <col min="2312" max="2312" width="12.75" style="75" customWidth="1"/>
    <col min="2313" max="2560" width="9" style="75"/>
    <col min="2561" max="2561" width="7.5" style="75" customWidth="1"/>
    <col min="2562" max="2562" width="15.375" style="75" customWidth="1"/>
    <col min="2563" max="2563" width="23.75" style="75" customWidth="1"/>
    <col min="2564" max="2564" width="10.875" style="75" customWidth="1"/>
    <col min="2565" max="2565" width="5.375" style="75" customWidth="1"/>
    <col min="2566" max="2566" width="12.5" style="75" customWidth="1"/>
    <col min="2567" max="2567" width="11.875" style="75" customWidth="1"/>
    <col min="2568" max="2568" width="12.75" style="75" customWidth="1"/>
    <col min="2569" max="2816" width="9" style="75"/>
    <col min="2817" max="2817" width="7.5" style="75" customWidth="1"/>
    <col min="2818" max="2818" width="15.375" style="75" customWidth="1"/>
    <col min="2819" max="2819" width="23.75" style="75" customWidth="1"/>
    <col min="2820" max="2820" width="10.875" style="75" customWidth="1"/>
    <col min="2821" max="2821" width="5.375" style="75" customWidth="1"/>
    <col min="2822" max="2822" width="12.5" style="75" customWidth="1"/>
    <col min="2823" max="2823" width="11.875" style="75" customWidth="1"/>
    <col min="2824" max="2824" width="12.75" style="75" customWidth="1"/>
    <col min="2825" max="3072" width="9" style="75"/>
    <col min="3073" max="3073" width="7.5" style="75" customWidth="1"/>
    <col min="3074" max="3074" width="15.375" style="75" customWidth="1"/>
    <col min="3075" max="3075" width="23.75" style="75" customWidth="1"/>
    <col min="3076" max="3076" width="10.875" style="75" customWidth="1"/>
    <col min="3077" max="3077" width="5.375" style="75" customWidth="1"/>
    <col min="3078" max="3078" width="12.5" style="75" customWidth="1"/>
    <col min="3079" max="3079" width="11.875" style="75" customWidth="1"/>
    <col min="3080" max="3080" width="12.75" style="75" customWidth="1"/>
    <col min="3081" max="3328" width="9" style="75"/>
    <col min="3329" max="3329" width="7.5" style="75" customWidth="1"/>
    <col min="3330" max="3330" width="15.375" style="75" customWidth="1"/>
    <col min="3331" max="3331" width="23.75" style="75" customWidth="1"/>
    <col min="3332" max="3332" width="10.875" style="75" customWidth="1"/>
    <col min="3333" max="3333" width="5.375" style="75" customWidth="1"/>
    <col min="3334" max="3334" width="12.5" style="75" customWidth="1"/>
    <col min="3335" max="3335" width="11.875" style="75" customWidth="1"/>
    <col min="3336" max="3336" width="12.75" style="75" customWidth="1"/>
    <col min="3337" max="3584" width="9" style="75"/>
    <col min="3585" max="3585" width="7.5" style="75" customWidth="1"/>
    <col min="3586" max="3586" width="15.375" style="75" customWidth="1"/>
    <col min="3587" max="3587" width="23.75" style="75" customWidth="1"/>
    <col min="3588" max="3588" width="10.875" style="75" customWidth="1"/>
    <col min="3589" max="3589" width="5.375" style="75" customWidth="1"/>
    <col min="3590" max="3590" width="12.5" style="75" customWidth="1"/>
    <col min="3591" max="3591" width="11.875" style="75" customWidth="1"/>
    <col min="3592" max="3592" width="12.75" style="75" customWidth="1"/>
    <col min="3593" max="3840" width="9" style="75"/>
    <col min="3841" max="3841" width="7.5" style="75" customWidth="1"/>
    <col min="3842" max="3842" width="15.375" style="75" customWidth="1"/>
    <col min="3843" max="3843" width="23.75" style="75" customWidth="1"/>
    <col min="3844" max="3844" width="10.875" style="75" customWidth="1"/>
    <col min="3845" max="3845" width="5.375" style="75" customWidth="1"/>
    <col min="3846" max="3846" width="12.5" style="75" customWidth="1"/>
    <col min="3847" max="3847" width="11.875" style="75" customWidth="1"/>
    <col min="3848" max="3848" width="12.75" style="75" customWidth="1"/>
    <col min="3849" max="4096" width="9" style="75"/>
    <col min="4097" max="4097" width="7.5" style="75" customWidth="1"/>
    <col min="4098" max="4098" width="15.375" style="75" customWidth="1"/>
    <col min="4099" max="4099" width="23.75" style="75" customWidth="1"/>
    <col min="4100" max="4100" width="10.875" style="75" customWidth="1"/>
    <col min="4101" max="4101" width="5.375" style="75" customWidth="1"/>
    <col min="4102" max="4102" width="12.5" style="75" customWidth="1"/>
    <col min="4103" max="4103" width="11.875" style="75" customWidth="1"/>
    <col min="4104" max="4104" width="12.75" style="75" customWidth="1"/>
    <col min="4105" max="4352" width="9" style="75"/>
    <col min="4353" max="4353" width="7.5" style="75" customWidth="1"/>
    <col min="4354" max="4354" width="15.375" style="75" customWidth="1"/>
    <col min="4355" max="4355" width="23.75" style="75" customWidth="1"/>
    <col min="4356" max="4356" width="10.875" style="75" customWidth="1"/>
    <col min="4357" max="4357" width="5.375" style="75" customWidth="1"/>
    <col min="4358" max="4358" width="12.5" style="75" customWidth="1"/>
    <col min="4359" max="4359" width="11.875" style="75" customWidth="1"/>
    <col min="4360" max="4360" width="12.75" style="75" customWidth="1"/>
    <col min="4361" max="4608" width="9" style="75"/>
    <col min="4609" max="4609" width="7.5" style="75" customWidth="1"/>
    <col min="4610" max="4610" width="15.375" style="75" customWidth="1"/>
    <col min="4611" max="4611" width="23.75" style="75" customWidth="1"/>
    <col min="4612" max="4612" width="10.875" style="75" customWidth="1"/>
    <col min="4613" max="4613" width="5.375" style="75" customWidth="1"/>
    <col min="4614" max="4614" width="12.5" style="75" customWidth="1"/>
    <col min="4615" max="4615" width="11.875" style="75" customWidth="1"/>
    <col min="4616" max="4616" width="12.75" style="75" customWidth="1"/>
    <col min="4617" max="4864" width="9" style="75"/>
    <col min="4865" max="4865" width="7.5" style="75" customWidth="1"/>
    <col min="4866" max="4866" width="15.375" style="75" customWidth="1"/>
    <col min="4867" max="4867" width="23.75" style="75" customWidth="1"/>
    <col min="4868" max="4868" width="10.875" style="75" customWidth="1"/>
    <col min="4869" max="4869" width="5.375" style="75" customWidth="1"/>
    <col min="4870" max="4870" width="12.5" style="75" customWidth="1"/>
    <col min="4871" max="4871" width="11.875" style="75" customWidth="1"/>
    <col min="4872" max="4872" width="12.75" style="75" customWidth="1"/>
    <col min="4873" max="5120" width="9" style="75"/>
    <col min="5121" max="5121" width="7.5" style="75" customWidth="1"/>
    <col min="5122" max="5122" width="15.375" style="75" customWidth="1"/>
    <col min="5123" max="5123" width="23.75" style="75" customWidth="1"/>
    <col min="5124" max="5124" width="10.875" style="75" customWidth="1"/>
    <col min="5125" max="5125" width="5.375" style="75" customWidth="1"/>
    <col min="5126" max="5126" width="12.5" style="75" customWidth="1"/>
    <col min="5127" max="5127" width="11.875" style="75" customWidth="1"/>
    <col min="5128" max="5128" width="12.75" style="75" customWidth="1"/>
    <col min="5129" max="5376" width="9" style="75"/>
    <col min="5377" max="5377" width="7.5" style="75" customWidth="1"/>
    <col min="5378" max="5378" width="15.375" style="75" customWidth="1"/>
    <col min="5379" max="5379" width="23.75" style="75" customWidth="1"/>
    <col min="5380" max="5380" width="10.875" style="75" customWidth="1"/>
    <col min="5381" max="5381" width="5.375" style="75" customWidth="1"/>
    <col min="5382" max="5382" width="12.5" style="75" customWidth="1"/>
    <col min="5383" max="5383" width="11.875" style="75" customWidth="1"/>
    <col min="5384" max="5384" width="12.75" style="75" customWidth="1"/>
    <col min="5385" max="5632" width="9" style="75"/>
    <col min="5633" max="5633" width="7.5" style="75" customWidth="1"/>
    <col min="5634" max="5634" width="15.375" style="75" customWidth="1"/>
    <col min="5635" max="5635" width="23.75" style="75" customWidth="1"/>
    <col min="5636" max="5636" width="10.875" style="75" customWidth="1"/>
    <col min="5637" max="5637" width="5.375" style="75" customWidth="1"/>
    <col min="5638" max="5638" width="12.5" style="75" customWidth="1"/>
    <col min="5639" max="5639" width="11.875" style="75" customWidth="1"/>
    <col min="5640" max="5640" width="12.75" style="75" customWidth="1"/>
    <col min="5641" max="5888" width="9" style="75"/>
    <col min="5889" max="5889" width="7.5" style="75" customWidth="1"/>
    <col min="5890" max="5890" width="15.375" style="75" customWidth="1"/>
    <col min="5891" max="5891" width="23.75" style="75" customWidth="1"/>
    <col min="5892" max="5892" width="10.875" style="75" customWidth="1"/>
    <col min="5893" max="5893" width="5.375" style="75" customWidth="1"/>
    <col min="5894" max="5894" width="12.5" style="75" customWidth="1"/>
    <col min="5895" max="5895" width="11.875" style="75" customWidth="1"/>
    <col min="5896" max="5896" width="12.75" style="75" customWidth="1"/>
    <col min="5897" max="6144" width="9" style="75"/>
    <col min="6145" max="6145" width="7.5" style="75" customWidth="1"/>
    <col min="6146" max="6146" width="15.375" style="75" customWidth="1"/>
    <col min="6147" max="6147" width="23.75" style="75" customWidth="1"/>
    <col min="6148" max="6148" width="10.875" style="75" customWidth="1"/>
    <col min="6149" max="6149" width="5.375" style="75" customWidth="1"/>
    <col min="6150" max="6150" width="12.5" style="75" customWidth="1"/>
    <col min="6151" max="6151" width="11.875" style="75" customWidth="1"/>
    <col min="6152" max="6152" width="12.75" style="75" customWidth="1"/>
    <col min="6153" max="6400" width="9" style="75"/>
    <col min="6401" max="6401" width="7.5" style="75" customWidth="1"/>
    <col min="6402" max="6402" width="15.375" style="75" customWidth="1"/>
    <col min="6403" max="6403" width="23.75" style="75" customWidth="1"/>
    <col min="6404" max="6404" width="10.875" style="75" customWidth="1"/>
    <col min="6405" max="6405" width="5.375" style="75" customWidth="1"/>
    <col min="6406" max="6406" width="12.5" style="75" customWidth="1"/>
    <col min="6407" max="6407" width="11.875" style="75" customWidth="1"/>
    <col min="6408" max="6408" width="12.75" style="75" customWidth="1"/>
    <col min="6409" max="6656" width="9" style="75"/>
    <col min="6657" max="6657" width="7.5" style="75" customWidth="1"/>
    <col min="6658" max="6658" width="15.375" style="75" customWidth="1"/>
    <col min="6659" max="6659" width="23.75" style="75" customWidth="1"/>
    <col min="6660" max="6660" width="10.875" style="75" customWidth="1"/>
    <col min="6661" max="6661" width="5.375" style="75" customWidth="1"/>
    <col min="6662" max="6662" width="12.5" style="75" customWidth="1"/>
    <col min="6663" max="6663" width="11.875" style="75" customWidth="1"/>
    <col min="6664" max="6664" width="12.75" style="75" customWidth="1"/>
    <col min="6665" max="6912" width="9" style="75"/>
    <col min="6913" max="6913" width="7.5" style="75" customWidth="1"/>
    <col min="6914" max="6914" width="15.375" style="75" customWidth="1"/>
    <col min="6915" max="6915" width="23.75" style="75" customWidth="1"/>
    <col min="6916" max="6916" width="10.875" style="75" customWidth="1"/>
    <col min="6917" max="6917" width="5.375" style="75" customWidth="1"/>
    <col min="6918" max="6918" width="12.5" style="75" customWidth="1"/>
    <col min="6919" max="6919" width="11.875" style="75" customWidth="1"/>
    <col min="6920" max="6920" width="12.75" style="75" customWidth="1"/>
    <col min="6921" max="7168" width="9" style="75"/>
    <col min="7169" max="7169" width="7.5" style="75" customWidth="1"/>
    <col min="7170" max="7170" width="15.375" style="75" customWidth="1"/>
    <col min="7171" max="7171" width="23.75" style="75" customWidth="1"/>
    <col min="7172" max="7172" width="10.875" style="75" customWidth="1"/>
    <col min="7173" max="7173" width="5.375" style="75" customWidth="1"/>
    <col min="7174" max="7174" width="12.5" style="75" customWidth="1"/>
    <col min="7175" max="7175" width="11.875" style="75" customWidth="1"/>
    <col min="7176" max="7176" width="12.75" style="75" customWidth="1"/>
    <col min="7177" max="7424" width="9" style="75"/>
    <col min="7425" max="7425" width="7.5" style="75" customWidth="1"/>
    <col min="7426" max="7426" width="15.375" style="75" customWidth="1"/>
    <col min="7427" max="7427" width="23.75" style="75" customWidth="1"/>
    <col min="7428" max="7428" width="10.875" style="75" customWidth="1"/>
    <col min="7429" max="7429" width="5.375" style="75" customWidth="1"/>
    <col min="7430" max="7430" width="12.5" style="75" customWidth="1"/>
    <col min="7431" max="7431" width="11.875" style="75" customWidth="1"/>
    <col min="7432" max="7432" width="12.75" style="75" customWidth="1"/>
    <col min="7433" max="7680" width="9" style="75"/>
    <col min="7681" max="7681" width="7.5" style="75" customWidth="1"/>
    <col min="7682" max="7682" width="15.375" style="75" customWidth="1"/>
    <col min="7683" max="7683" width="23.75" style="75" customWidth="1"/>
    <col min="7684" max="7684" width="10.875" style="75" customWidth="1"/>
    <col min="7685" max="7685" width="5.375" style="75" customWidth="1"/>
    <col min="7686" max="7686" width="12.5" style="75" customWidth="1"/>
    <col min="7687" max="7687" width="11.875" style="75" customWidth="1"/>
    <col min="7688" max="7688" width="12.75" style="75" customWidth="1"/>
    <col min="7689" max="7936" width="9" style="75"/>
    <col min="7937" max="7937" width="7.5" style="75" customWidth="1"/>
    <col min="7938" max="7938" width="15.375" style="75" customWidth="1"/>
    <col min="7939" max="7939" width="23.75" style="75" customWidth="1"/>
    <col min="7940" max="7940" width="10.875" style="75" customWidth="1"/>
    <col min="7941" max="7941" width="5.375" style="75" customWidth="1"/>
    <col min="7942" max="7942" width="12.5" style="75" customWidth="1"/>
    <col min="7943" max="7943" width="11.875" style="75" customWidth="1"/>
    <col min="7944" max="7944" width="12.75" style="75" customWidth="1"/>
    <col min="7945" max="8192" width="9" style="75"/>
    <col min="8193" max="8193" width="7.5" style="75" customWidth="1"/>
    <col min="8194" max="8194" width="15.375" style="75" customWidth="1"/>
    <col min="8195" max="8195" width="23.75" style="75" customWidth="1"/>
    <col min="8196" max="8196" width="10.875" style="75" customWidth="1"/>
    <col min="8197" max="8197" width="5.375" style="75" customWidth="1"/>
    <col min="8198" max="8198" width="12.5" style="75" customWidth="1"/>
    <col min="8199" max="8199" width="11.875" style="75" customWidth="1"/>
    <col min="8200" max="8200" width="12.75" style="75" customWidth="1"/>
    <col min="8201" max="8448" width="9" style="75"/>
    <col min="8449" max="8449" width="7.5" style="75" customWidth="1"/>
    <col min="8450" max="8450" width="15.375" style="75" customWidth="1"/>
    <col min="8451" max="8451" width="23.75" style="75" customWidth="1"/>
    <col min="8452" max="8452" width="10.875" style="75" customWidth="1"/>
    <col min="8453" max="8453" width="5.375" style="75" customWidth="1"/>
    <col min="8454" max="8454" width="12.5" style="75" customWidth="1"/>
    <col min="8455" max="8455" width="11.875" style="75" customWidth="1"/>
    <col min="8456" max="8456" width="12.75" style="75" customWidth="1"/>
    <col min="8457" max="8704" width="9" style="75"/>
    <col min="8705" max="8705" width="7.5" style="75" customWidth="1"/>
    <col min="8706" max="8706" width="15.375" style="75" customWidth="1"/>
    <col min="8707" max="8707" width="23.75" style="75" customWidth="1"/>
    <col min="8708" max="8708" width="10.875" style="75" customWidth="1"/>
    <col min="8709" max="8709" width="5.375" style="75" customWidth="1"/>
    <col min="8710" max="8710" width="12.5" style="75" customWidth="1"/>
    <col min="8711" max="8711" width="11.875" style="75" customWidth="1"/>
    <col min="8712" max="8712" width="12.75" style="75" customWidth="1"/>
    <col min="8713" max="8960" width="9" style="75"/>
    <col min="8961" max="8961" width="7.5" style="75" customWidth="1"/>
    <col min="8962" max="8962" width="15.375" style="75" customWidth="1"/>
    <col min="8963" max="8963" width="23.75" style="75" customWidth="1"/>
    <col min="8964" max="8964" width="10.875" style="75" customWidth="1"/>
    <col min="8965" max="8965" width="5.375" style="75" customWidth="1"/>
    <col min="8966" max="8966" width="12.5" style="75" customWidth="1"/>
    <col min="8967" max="8967" width="11.875" style="75" customWidth="1"/>
    <col min="8968" max="8968" width="12.75" style="75" customWidth="1"/>
    <col min="8969" max="9216" width="9" style="75"/>
    <col min="9217" max="9217" width="7.5" style="75" customWidth="1"/>
    <col min="9218" max="9218" width="15.375" style="75" customWidth="1"/>
    <col min="9219" max="9219" width="23.75" style="75" customWidth="1"/>
    <col min="9220" max="9220" width="10.875" style="75" customWidth="1"/>
    <col min="9221" max="9221" width="5.375" style="75" customWidth="1"/>
    <col min="9222" max="9222" width="12.5" style="75" customWidth="1"/>
    <col min="9223" max="9223" width="11.875" style="75" customWidth="1"/>
    <col min="9224" max="9224" width="12.75" style="75" customWidth="1"/>
    <col min="9225" max="9472" width="9" style="75"/>
    <col min="9473" max="9473" width="7.5" style="75" customWidth="1"/>
    <col min="9474" max="9474" width="15.375" style="75" customWidth="1"/>
    <col min="9475" max="9475" width="23.75" style="75" customWidth="1"/>
    <col min="9476" max="9476" width="10.875" style="75" customWidth="1"/>
    <col min="9477" max="9477" width="5.375" style="75" customWidth="1"/>
    <col min="9478" max="9478" width="12.5" style="75" customWidth="1"/>
    <col min="9479" max="9479" width="11.875" style="75" customWidth="1"/>
    <col min="9480" max="9480" width="12.75" style="75" customWidth="1"/>
    <col min="9481" max="9728" width="9" style="75"/>
    <col min="9729" max="9729" width="7.5" style="75" customWidth="1"/>
    <col min="9730" max="9730" width="15.375" style="75" customWidth="1"/>
    <col min="9731" max="9731" width="23.75" style="75" customWidth="1"/>
    <col min="9732" max="9732" width="10.875" style="75" customWidth="1"/>
    <col min="9733" max="9733" width="5.375" style="75" customWidth="1"/>
    <col min="9734" max="9734" width="12.5" style="75" customWidth="1"/>
    <col min="9735" max="9735" width="11.875" style="75" customWidth="1"/>
    <col min="9736" max="9736" width="12.75" style="75" customWidth="1"/>
    <col min="9737" max="9984" width="9" style="75"/>
    <col min="9985" max="9985" width="7.5" style="75" customWidth="1"/>
    <col min="9986" max="9986" width="15.375" style="75" customWidth="1"/>
    <col min="9987" max="9987" width="23.75" style="75" customWidth="1"/>
    <col min="9988" max="9988" width="10.875" style="75" customWidth="1"/>
    <col min="9989" max="9989" width="5.375" style="75" customWidth="1"/>
    <col min="9990" max="9990" width="12.5" style="75" customWidth="1"/>
    <col min="9991" max="9991" width="11.875" style="75" customWidth="1"/>
    <col min="9992" max="9992" width="12.75" style="75" customWidth="1"/>
    <col min="9993" max="10240" width="9" style="75"/>
    <col min="10241" max="10241" width="7.5" style="75" customWidth="1"/>
    <col min="10242" max="10242" width="15.375" style="75" customWidth="1"/>
    <col min="10243" max="10243" width="23.75" style="75" customWidth="1"/>
    <col min="10244" max="10244" width="10.875" style="75" customWidth="1"/>
    <col min="10245" max="10245" width="5.375" style="75" customWidth="1"/>
    <col min="10246" max="10246" width="12.5" style="75" customWidth="1"/>
    <col min="10247" max="10247" width="11.875" style="75" customWidth="1"/>
    <col min="10248" max="10248" width="12.75" style="75" customWidth="1"/>
    <col min="10249" max="10496" width="9" style="75"/>
    <col min="10497" max="10497" width="7.5" style="75" customWidth="1"/>
    <col min="10498" max="10498" width="15.375" style="75" customWidth="1"/>
    <col min="10499" max="10499" width="23.75" style="75" customWidth="1"/>
    <col min="10500" max="10500" width="10.875" style="75" customWidth="1"/>
    <col min="10501" max="10501" width="5.375" style="75" customWidth="1"/>
    <col min="10502" max="10502" width="12.5" style="75" customWidth="1"/>
    <col min="10503" max="10503" width="11.875" style="75" customWidth="1"/>
    <col min="10504" max="10504" width="12.75" style="75" customWidth="1"/>
    <col min="10505" max="10752" width="9" style="75"/>
    <col min="10753" max="10753" width="7.5" style="75" customWidth="1"/>
    <col min="10754" max="10754" width="15.375" style="75" customWidth="1"/>
    <col min="10755" max="10755" width="23.75" style="75" customWidth="1"/>
    <col min="10756" max="10756" width="10.875" style="75" customWidth="1"/>
    <col min="10757" max="10757" width="5.375" style="75" customWidth="1"/>
    <col min="10758" max="10758" width="12.5" style="75" customWidth="1"/>
    <col min="10759" max="10759" width="11.875" style="75" customWidth="1"/>
    <col min="10760" max="10760" width="12.75" style="75" customWidth="1"/>
    <col min="10761" max="11008" width="9" style="75"/>
    <col min="11009" max="11009" width="7.5" style="75" customWidth="1"/>
    <col min="11010" max="11010" width="15.375" style="75" customWidth="1"/>
    <col min="11011" max="11011" width="23.75" style="75" customWidth="1"/>
    <col min="11012" max="11012" width="10.875" style="75" customWidth="1"/>
    <col min="11013" max="11013" width="5.375" style="75" customWidth="1"/>
    <col min="11014" max="11014" width="12.5" style="75" customWidth="1"/>
    <col min="11015" max="11015" width="11.875" style="75" customWidth="1"/>
    <col min="11016" max="11016" width="12.75" style="75" customWidth="1"/>
    <col min="11017" max="11264" width="9" style="75"/>
    <col min="11265" max="11265" width="7.5" style="75" customWidth="1"/>
    <col min="11266" max="11266" width="15.375" style="75" customWidth="1"/>
    <col min="11267" max="11267" width="23.75" style="75" customWidth="1"/>
    <col min="11268" max="11268" width="10.875" style="75" customWidth="1"/>
    <col min="11269" max="11269" width="5.375" style="75" customWidth="1"/>
    <col min="11270" max="11270" width="12.5" style="75" customWidth="1"/>
    <col min="11271" max="11271" width="11.875" style="75" customWidth="1"/>
    <col min="11272" max="11272" width="12.75" style="75" customWidth="1"/>
    <col min="11273" max="11520" width="9" style="75"/>
    <col min="11521" max="11521" width="7.5" style="75" customWidth="1"/>
    <col min="11522" max="11522" width="15.375" style="75" customWidth="1"/>
    <col min="11523" max="11523" width="23.75" style="75" customWidth="1"/>
    <col min="11524" max="11524" width="10.875" style="75" customWidth="1"/>
    <col min="11525" max="11525" width="5.375" style="75" customWidth="1"/>
    <col min="11526" max="11526" width="12.5" style="75" customWidth="1"/>
    <col min="11527" max="11527" width="11.875" style="75" customWidth="1"/>
    <col min="11528" max="11528" width="12.75" style="75" customWidth="1"/>
    <col min="11529" max="11776" width="9" style="75"/>
    <col min="11777" max="11777" width="7.5" style="75" customWidth="1"/>
    <col min="11778" max="11778" width="15.375" style="75" customWidth="1"/>
    <col min="11779" max="11779" width="23.75" style="75" customWidth="1"/>
    <col min="11780" max="11780" width="10.875" style="75" customWidth="1"/>
    <col min="11781" max="11781" width="5.375" style="75" customWidth="1"/>
    <col min="11782" max="11782" width="12.5" style="75" customWidth="1"/>
    <col min="11783" max="11783" width="11.875" style="75" customWidth="1"/>
    <col min="11784" max="11784" width="12.75" style="75" customWidth="1"/>
    <col min="11785" max="12032" width="9" style="75"/>
    <col min="12033" max="12033" width="7.5" style="75" customWidth="1"/>
    <col min="12034" max="12034" width="15.375" style="75" customWidth="1"/>
    <col min="12035" max="12035" width="23.75" style="75" customWidth="1"/>
    <col min="12036" max="12036" width="10.875" style="75" customWidth="1"/>
    <col min="12037" max="12037" width="5.375" style="75" customWidth="1"/>
    <col min="12038" max="12038" width="12.5" style="75" customWidth="1"/>
    <col min="12039" max="12039" width="11.875" style="75" customWidth="1"/>
    <col min="12040" max="12040" width="12.75" style="75" customWidth="1"/>
    <col min="12041" max="12288" width="9" style="75"/>
    <col min="12289" max="12289" width="7.5" style="75" customWidth="1"/>
    <col min="12290" max="12290" width="15.375" style="75" customWidth="1"/>
    <col min="12291" max="12291" width="23.75" style="75" customWidth="1"/>
    <col min="12292" max="12292" width="10.875" style="75" customWidth="1"/>
    <col min="12293" max="12293" width="5.375" style="75" customWidth="1"/>
    <col min="12294" max="12294" width="12.5" style="75" customWidth="1"/>
    <col min="12295" max="12295" width="11.875" style="75" customWidth="1"/>
    <col min="12296" max="12296" width="12.75" style="75" customWidth="1"/>
    <col min="12297" max="12544" width="9" style="75"/>
    <col min="12545" max="12545" width="7.5" style="75" customWidth="1"/>
    <col min="12546" max="12546" width="15.375" style="75" customWidth="1"/>
    <col min="12547" max="12547" width="23.75" style="75" customWidth="1"/>
    <col min="12548" max="12548" width="10.875" style="75" customWidth="1"/>
    <col min="12549" max="12549" width="5.375" style="75" customWidth="1"/>
    <col min="12550" max="12550" width="12.5" style="75" customWidth="1"/>
    <col min="12551" max="12551" width="11.875" style="75" customWidth="1"/>
    <col min="12552" max="12552" width="12.75" style="75" customWidth="1"/>
    <col min="12553" max="12800" width="9" style="75"/>
    <col min="12801" max="12801" width="7.5" style="75" customWidth="1"/>
    <col min="12802" max="12802" width="15.375" style="75" customWidth="1"/>
    <col min="12803" max="12803" width="23.75" style="75" customWidth="1"/>
    <col min="12804" max="12804" width="10.875" style="75" customWidth="1"/>
    <col min="12805" max="12805" width="5.375" style="75" customWidth="1"/>
    <col min="12806" max="12806" width="12.5" style="75" customWidth="1"/>
    <col min="12807" max="12807" width="11.875" style="75" customWidth="1"/>
    <col min="12808" max="12808" width="12.75" style="75" customWidth="1"/>
    <col min="12809" max="13056" width="9" style="75"/>
    <col min="13057" max="13057" width="7.5" style="75" customWidth="1"/>
    <col min="13058" max="13058" width="15.375" style="75" customWidth="1"/>
    <col min="13059" max="13059" width="23.75" style="75" customWidth="1"/>
    <col min="13060" max="13060" width="10.875" style="75" customWidth="1"/>
    <col min="13061" max="13061" width="5.375" style="75" customWidth="1"/>
    <col min="13062" max="13062" width="12.5" style="75" customWidth="1"/>
    <col min="13063" max="13063" width="11.875" style="75" customWidth="1"/>
    <col min="13064" max="13064" width="12.75" style="75" customWidth="1"/>
    <col min="13065" max="13312" width="9" style="75"/>
    <col min="13313" max="13313" width="7.5" style="75" customWidth="1"/>
    <col min="13314" max="13314" width="15.375" style="75" customWidth="1"/>
    <col min="13315" max="13315" width="23.75" style="75" customWidth="1"/>
    <col min="13316" max="13316" width="10.875" style="75" customWidth="1"/>
    <col min="13317" max="13317" width="5.375" style="75" customWidth="1"/>
    <col min="13318" max="13318" width="12.5" style="75" customWidth="1"/>
    <col min="13319" max="13319" width="11.875" style="75" customWidth="1"/>
    <col min="13320" max="13320" width="12.75" style="75" customWidth="1"/>
    <col min="13321" max="13568" width="9" style="75"/>
    <col min="13569" max="13569" width="7.5" style="75" customWidth="1"/>
    <col min="13570" max="13570" width="15.375" style="75" customWidth="1"/>
    <col min="13571" max="13571" width="23.75" style="75" customWidth="1"/>
    <col min="13572" max="13572" width="10.875" style="75" customWidth="1"/>
    <col min="13573" max="13573" width="5.375" style="75" customWidth="1"/>
    <col min="13574" max="13574" width="12.5" style="75" customWidth="1"/>
    <col min="13575" max="13575" width="11.875" style="75" customWidth="1"/>
    <col min="13576" max="13576" width="12.75" style="75" customWidth="1"/>
    <col min="13577" max="13824" width="9" style="75"/>
    <col min="13825" max="13825" width="7.5" style="75" customWidth="1"/>
    <col min="13826" max="13826" width="15.375" style="75" customWidth="1"/>
    <col min="13827" max="13827" width="23.75" style="75" customWidth="1"/>
    <col min="13828" max="13828" width="10.875" style="75" customWidth="1"/>
    <col min="13829" max="13829" width="5.375" style="75" customWidth="1"/>
    <col min="13830" max="13830" width="12.5" style="75" customWidth="1"/>
    <col min="13831" max="13831" width="11.875" style="75" customWidth="1"/>
    <col min="13832" max="13832" width="12.75" style="75" customWidth="1"/>
    <col min="13833" max="14080" width="9" style="75"/>
    <col min="14081" max="14081" width="7.5" style="75" customWidth="1"/>
    <col min="14082" max="14082" width="15.375" style="75" customWidth="1"/>
    <col min="14083" max="14083" width="23.75" style="75" customWidth="1"/>
    <col min="14084" max="14084" width="10.875" style="75" customWidth="1"/>
    <col min="14085" max="14085" width="5.375" style="75" customWidth="1"/>
    <col min="14086" max="14086" width="12.5" style="75" customWidth="1"/>
    <col min="14087" max="14087" width="11.875" style="75" customWidth="1"/>
    <col min="14088" max="14088" width="12.75" style="75" customWidth="1"/>
    <col min="14089" max="14336" width="9" style="75"/>
    <col min="14337" max="14337" width="7.5" style="75" customWidth="1"/>
    <col min="14338" max="14338" width="15.375" style="75" customWidth="1"/>
    <col min="14339" max="14339" width="23.75" style="75" customWidth="1"/>
    <col min="14340" max="14340" width="10.875" style="75" customWidth="1"/>
    <col min="14341" max="14341" width="5.375" style="75" customWidth="1"/>
    <col min="14342" max="14342" width="12.5" style="75" customWidth="1"/>
    <col min="14343" max="14343" width="11.875" style="75" customWidth="1"/>
    <col min="14344" max="14344" width="12.75" style="75" customWidth="1"/>
    <col min="14345" max="14592" width="9" style="75"/>
    <col min="14593" max="14593" width="7.5" style="75" customWidth="1"/>
    <col min="14594" max="14594" width="15.375" style="75" customWidth="1"/>
    <col min="14595" max="14595" width="23.75" style="75" customWidth="1"/>
    <col min="14596" max="14596" width="10.875" style="75" customWidth="1"/>
    <col min="14597" max="14597" width="5.375" style="75" customWidth="1"/>
    <col min="14598" max="14598" width="12.5" style="75" customWidth="1"/>
    <col min="14599" max="14599" width="11.875" style="75" customWidth="1"/>
    <col min="14600" max="14600" width="12.75" style="75" customWidth="1"/>
    <col min="14601" max="14848" width="9" style="75"/>
    <col min="14849" max="14849" width="7.5" style="75" customWidth="1"/>
    <col min="14850" max="14850" width="15.375" style="75" customWidth="1"/>
    <col min="14851" max="14851" width="23.75" style="75" customWidth="1"/>
    <col min="14852" max="14852" width="10.875" style="75" customWidth="1"/>
    <col min="14853" max="14853" width="5.375" style="75" customWidth="1"/>
    <col min="14854" max="14854" width="12.5" style="75" customWidth="1"/>
    <col min="14855" max="14855" width="11.875" style="75" customWidth="1"/>
    <col min="14856" max="14856" width="12.75" style="75" customWidth="1"/>
    <col min="14857" max="15104" width="9" style="75"/>
    <col min="15105" max="15105" width="7.5" style="75" customWidth="1"/>
    <col min="15106" max="15106" width="15.375" style="75" customWidth="1"/>
    <col min="15107" max="15107" width="23.75" style="75" customWidth="1"/>
    <col min="15108" max="15108" width="10.875" style="75" customWidth="1"/>
    <col min="15109" max="15109" width="5.375" style="75" customWidth="1"/>
    <col min="15110" max="15110" width="12.5" style="75" customWidth="1"/>
    <col min="15111" max="15111" width="11.875" style="75" customWidth="1"/>
    <col min="15112" max="15112" width="12.75" style="75" customWidth="1"/>
    <col min="15113" max="15360" width="9" style="75"/>
    <col min="15361" max="15361" width="7.5" style="75" customWidth="1"/>
    <col min="15362" max="15362" width="15.375" style="75" customWidth="1"/>
    <col min="15363" max="15363" width="23.75" style="75" customWidth="1"/>
    <col min="15364" max="15364" width="10.875" style="75" customWidth="1"/>
    <col min="15365" max="15365" width="5.375" style="75" customWidth="1"/>
    <col min="15366" max="15366" width="12.5" style="75" customWidth="1"/>
    <col min="15367" max="15367" width="11.875" style="75" customWidth="1"/>
    <col min="15368" max="15368" width="12.75" style="75" customWidth="1"/>
    <col min="15369" max="15616" width="9" style="75"/>
    <col min="15617" max="15617" width="7.5" style="75" customWidth="1"/>
    <col min="15618" max="15618" width="15.375" style="75" customWidth="1"/>
    <col min="15619" max="15619" width="23.75" style="75" customWidth="1"/>
    <col min="15620" max="15620" width="10.875" style="75" customWidth="1"/>
    <col min="15621" max="15621" width="5.375" style="75" customWidth="1"/>
    <col min="15622" max="15622" width="12.5" style="75" customWidth="1"/>
    <col min="15623" max="15623" width="11.875" style="75" customWidth="1"/>
    <col min="15624" max="15624" width="12.75" style="75" customWidth="1"/>
    <col min="15625" max="15872" width="9" style="75"/>
    <col min="15873" max="15873" width="7.5" style="75" customWidth="1"/>
    <col min="15874" max="15874" width="15.375" style="75" customWidth="1"/>
    <col min="15875" max="15875" width="23.75" style="75" customWidth="1"/>
    <col min="15876" max="15876" width="10.875" style="75" customWidth="1"/>
    <col min="15877" max="15877" width="5.375" style="75" customWidth="1"/>
    <col min="15878" max="15878" width="12.5" style="75" customWidth="1"/>
    <col min="15879" max="15879" width="11.875" style="75" customWidth="1"/>
    <col min="15880" max="15880" width="12.75" style="75" customWidth="1"/>
    <col min="15881" max="16128" width="9" style="75"/>
    <col min="16129" max="16129" width="7.5" style="75" customWidth="1"/>
    <col min="16130" max="16130" width="15.375" style="75" customWidth="1"/>
    <col min="16131" max="16131" width="23.75" style="75" customWidth="1"/>
    <col min="16132" max="16132" width="10.875" style="75" customWidth="1"/>
    <col min="16133" max="16133" width="5.375" style="75" customWidth="1"/>
    <col min="16134" max="16134" width="12.5" style="75" customWidth="1"/>
    <col min="16135" max="16135" width="11.875" style="75" customWidth="1"/>
    <col min="16136" max="16136" width="12.75" style="75" customWidth="1"/>
    <col min="16137" max="16384" width="9" style="75"/>
  </cols>
  <sheetData>
    <row r="1" spans="1:7" ht="20.25" customHeight="1">
      <c r="A1" s="145" t="s">
        <v>135</v>
      </c>
      <c r="B1" s="145"/>
      <c r="C1" s="145"/>
      <c r="D1" s="145"/>
      <c r="E1" s="145"/>
      <c r="F1" s="145"/>
      <c r="G1" s="145"/>
    </row>
    <row r="2" spans="1:7" ht="20.25" customHeight="1">
      <c r="A2" s="145"/>
      <c r="B2" s="145"/>
      <c r="C2" s="145"/>
      <c r="D2" s="145"/>
      <c r="E2" s="145"/>
      <c r="F2" s="145"/>
      <c r="G2" s="145"/>
    </row>
    <row r="3" spans="1:7" ht="15">
      <c r="A3" s="76"/>
      <c r="B3" s="76"/>
      <c r="C3" s="76"/>
      <c r="D3" s="76"/>
      <c r="E3" s="76"/>
      <c r="F3" s="76"/>
      <c r="G3" s="77" t="s">
        <v>136</v>
      </c>
    </row>
    <row r="4" spans="1:7" ht="40.5" customHeight="1">
      <c r="A4" s="78" t="s">
        <v>137</v>
      </c>
      <c r="B4" s="78" t="s">
        <v>138</v>
      </c>
      <c r="C4" s="78" t="s">
        <v>139</v>
      </c>
      <c r="D4" s="78" t="s">
        <v>140</v>
      </c>
      <c r="E4" s="78" t="s">
        <v>141</v>
      </c>
      <c r="F4" s="78" t="s">
        <v>142</v>
      </c>
      <c r="G4" s="79" t="s">
        <v>143</v>
      </c>
    </row>
    <row r="5" spans="1:7" ht="48" customHeight="1">
      <c r="A5" s="80">
        <v>1</v>
      </c>
      <c r="B5" s="80" t="s">
        <v>144</v>
      </c>
      <c r="C5" s="81" t="s">
        <v>145</v>
      </c>
      <c r="D5" s="82" t="s">
        <v>146</v>
      </c>
      <c r="E5" s="82" t="s">
        <v>147</v>
      </c>
      <c r="F5" s="80"/>
      <c r="G5" s="80"/>
    </row>
    <row r="6" spans="1:7" ht="39.75" customHeight="1">
      <c r="A6" s="146">
        <v>2</v>
      </c>
      <c r="B6" s="146" t="s">
        <v>148</v>
      </c>
      <c r="C6" s="149" t="s">
        <v>149</v>
      </c>
      <c r="D6" s="82" t="s">
        <v>146</v>
      </c>
      <c r="E6" s="82" t="s">
        <v>147</v>
      </c>
      <c r="F6" s="80"/>
      <c r="G6" s="146"/>
    </row>
    <row r="7" spans="1:7" ht="39.75" customHeight="1">
      <c r="A7" s="147"/>
      <c r="B7" s="147"/>
      <c r="C7" s="150"/>
      <c r="D7" s="82" t="s">
        <v>150</v>
      </c>
      <c r="E7" s="82" t="s">
        <v>147</v>
      </c>
      <c r="F7" s="80"/>
      <c r="G7" s="147"/>
    </row>
    <row r="8" spans="1:7" ht="39.75" customHeight="1">
      <c r="A8" s="148"/>
      <c r="B8" s="148"/>
      <c r="C8" s="151"/>
      <c r="D8" s="82" t="s">
        <v>151</v>
      </c>
      <c r="E8" s="82" t="s">
        <v>152</v>
      </c>
      <c r="F8" s="80"/>
      <c r="G8" s="148"/>
    </row>
    <row r="9" spans="1:7" ht="39.75" customHeight="1">
      <c r="A9" s="142" t="s">
        <v>153</v>
      </c>
      <c r="B9" s="143"/>
      <c r="C9" s="143"/>
      <c r="D9" s="143"/>
      <c r="E9" s="144"/>
      <c r="F9" s="80"/>
      <c r="G9" s="80"/>
    </row>
    <row r="11" spans="1:7" ht="23.25" customHeight="1">
      <c r="A11" s="76" t="s">
        <v>154</v>
      </c>
      <c r="B11" s="76"/>
      <c r="C11" s="76"/>
      <c r="D11" s="76"/>
      <c r="E11" s="76"/>
      <c r="F11" s="76"/>
    </row>
    <row r="12" spans="1:7" ht="23.25" customHeight="1">
      <c r="A12" s="76" t="s">
        <v>155</v>
      </c>
      <c r="B12" s="76"/>
      <c r="C12" s="76"/>
      <c r="D12" s="76"/>
      <c r="E12" s="76"/>
      <c r="F12" s="76"/>
    </row>
    <row r="13" spans="1:7" ht="23.25" customHeight="1">
      <c r="A13" s="76" t="s">
        <v>156</v>
      </c>
      <c r="B13" s="76"/>
      <c r="C13" s="76"/>
      <c r="D13" s="76"/>
      <c r="E13" s="76"/>
      <c r="F13" s="76"/>
    </row>
    <row r="14" spans="1:7" ht="23.25" customHeight="1">
      <c r="A14" s="76" t="s">
        <v>157</v>
      </c>
      <c r="B14" s="76"/>
      <c r="C14" s="76"/>
      <c r="D14" s="76"/>
      <c r="E14" s="76"/>
      <c r="F14" s="76"/>
    </row>
    <row r="15" spans="1:7" ht="23.25" customHeight="1">
      <c r="A15" s="76" t="s">
        <v>158</v>
      </c>
    </row>
    <row r="16" spans="1:7" ht="23.25" customHeight="1">
      <c r="A16" s="76" t="s">
        <v>159</v>
      </c>
      <c r="B16" s="76"/>
      <c r="C16" s="76"/>
      <c r="D16" s="76"/>
      <c r="E16" s="76"/>
      <c r="F16" s="76"/>
    </row>
    <row r="17" spans="1:6" ht="23.25" customHeight="1">
      <c r="A17" s="76"/>
      <c r="B17" s="76"/>
      <c r="C17" s="76"/>
      <c r="D17" s="76"/>
      <c r="E17" s="76"/>
      <c r="F17" s="76"/>
    </row>
  </sheetData>
  <mergeCells count="6">
    <mergeCell ref="A9:E9"/>
    <mergeCell ref="A1:G2"/>
    <mergeCell ref="A6:A8"/>
    <mergeCell ref="B6:B8"/>
    <mergeCell ref="C6:C8"/>
    <mergeCell ref="G6:G8"/>
  </mergeCells>
  <phoneticPr fontId="2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sqref="A1:A16"/>
    </sheetView>
  </sheetViews>
  <sheetFormatPr defaultRowHeight="12.75"/>
  <cols>
    <col min="1" max="1" width="79.75" style="75" customWidth="1"/>
    <col min="2" max="256" width="9" style="75"/>
    <col min="257" max="257" width="79.75" style="75" customWidth="1"/>
    <col min="258" max="512" width="9" style="75"/>
    <col min="513" max="513" width="79.75" style="75" customWidth="1"/>
    <col min="514" max="768" width="9" style="75"/>
    <col min="769" max="769" width="79.75" style="75" customWidth="1"/>
    <col min="770" max="1024" width="9" style="75"/>
    <col min="1025" max="1025" width="79.75" style="75" customWidth="1"/>
    <col min="1026" max="1280" width="9" style="75"/>
    <col min="1281" max="1281" width="79.75" style="75" customWidth="1"/>
    <col min="1282" max="1536" width="9" style="75"/>
    <col min="1537" max="1537" width="79.75" style="75" customWidth="1"/>
    <col min="1538" max="1792" width="9" style="75"/>
    <col min="1793" max="1793" width="79.75" style="75" customWidth="1"/>
    <col min="1794" max="2048" width="9" style="75"/>
    <col min="2049" max="2049" width="79.75" style="75" customWidth="1"/>
    <col min="2050" max="2304" width="9" style="75"/>
    <col min="2305" max="2305" width="79.75" style="75" customWidth="1"/>
    <col min="2306" max="2560" width="9" style="75"/>
    <col min="2561" max="2561" width="79.75" style="75" customWidth="1"/>
    <col min="2562" max="2816" width="9" style="75"/>
    <col min="2817" max="2817" width="79.75" style="75" customWidth="1"/>
    <col min="2818" max="3072" width="9" style="75"/>
    <col min="3073" max="3073" width="79.75" style="75" customWidth="1"/>
    <col min="3074" max="3328" width="9" style="75"/>
    <col min="3329" max="3329" width="79.75" style="75" customWidth="1"/>
    <col min="3330" max="3584" width="9" style="75"/>
    <col min="3585" max="3585" width="79.75" style="75" customWidth="1"/>
    <col min="3586" max="3840" width="9" style="75"/>
    <col min="3841" max="3841" width="79.75" style="75" customWidth="1"/>
    <col min="3842" max="4096" width="9" style="75"/>
    <col min="4097" max="4097" width="79.75" style="75" customWidth="1"/>
    <col min="4098" max="4352" width="9" style="75"/>
    <col min="4353" max="4353" width="79.75" style="75" customWidth="1"/>
    <col min="4354" max="4608" width="9" style="75"/>
    <col min="4609" max="4609" width="79.75" style="75" customWidth="1"/>
    <col min="4610" max="4864" width="9" style="75"/>
    <col min="4865" max="4865" width="79.75" style="75" customWidth="1"/>
    <col min="4866" max="5120" width="9" style="75"/>
    <col min="5121" max="5121" width="79.75" style="75" customWidth="1"/>
    <col min="5122" max="5376" width="9" style="75"/>
    <col min="5377" max="5377" width="79.75" style="75" customWidth="1"/>
    <col min="5378" max="5632" width="9" style="75"/>
    <col min="5633" max="5633" width="79.75" style="75" customWidth="1"/>
    <col min="5634" max="5888" width="9" style="75"/>
    <col min="5889" max="5889" width="79.75" style="75" customWidth="1"/>
    <col min="5890" max="6144" width="9" style="75"/>
    <col min="6145" max="6145" width="79.75" style="75" customWidth="1"/>
    <col min="6146" max="6400" width="9" style="75"/>
    <col min="6401" max="6401" width="79.75" style="75" customWidth="1"/>
    <col min="6402" max="6656" width="9" style="75"/>
    <col min="6657" max="6657" width="79.75" style="75" customWidth="1"/>
    <col min="6658" max="6912" width="9" style="75"/>
    <col min="6913" max="6913" width="79.75" style="75" customWidth="1"/>
    <col min="6914" max="7168" width="9" style="75"/>
    <col min="7169" max="7169" width="79.75" style="75" customWidth="1"/>
    <col min="7170" max="7424" width="9" style="75"/>
    <col min="7425" max="7425" width="79.75" style="75" customWidth="1"/>
    <col min="7426" max="7680" width="9" style="75"/>
    <col min="7681" max="7681" width="79.75" style="75" customWidth="1"/>
    <col min="7682" max="7936" width="9" style="75"/>
    <col min="7937" max="7937" width="79.75" style="75" customWidth="1"/>
    <col min="7938" max="8192" width="9" style="75"/>
    <col min="8193" max="8193" width="79.75" style="75" customWidth="1"/>
    <col min="8194" max="8448" width="9" style="75"/>
    <col min="8449" max="8449" width="79.75" style="75" customWidth="1"/>
    <col min="8450" max="8704" width="9" style="75"/>
    <col min="8705" max="8705" width="79.75" style="75" customWidth="1"/>
    <col min="8706" max="8960" width="9" style="75"/>
    <col min="8961" max="8961" width="79.75" style="75" customWidth="1"/>
    <col min="8962" max="9216" width="9" style="75"/>
    <col min="9217" max="9217" width="79.75" style="75" customWidth="1"/>
    <col min="9218" max="9472" width="9" style="75"/>
    <col min="9473" max="9473" width="79.75" style="75" customWidth="1"/>
    <col min="9474" max="9728" width="9" style="75"/>
    <col min="9729" max="9729" width="79.75" style="75" customWidth="1"/>
    <col min="9730" max="9984" width="9" style="75"/>
    <col min="9985" max="9985" width="79.75" style="75" customWidth="1"/>
    <col min="9986" max="10240" width="9" style="75"/>
    <col min="10241" max="10241" width="79.75" style="75" customWidth="1"/>
    <col min="10242" max="10496" width="9" style="75"/>
    <col min="10497" max="10497" width="79.75" style="75" customWidth="1"/>
    <col min="10498" max="10752" width="9" style="75"/>
    <col min="10753" max="10753" width="79.75" style="75" customWidth="1"/>
    <col min="10754" max="11008" width="9" style="75"/>
    <col min="11009" max="11009" width="79.75" style="75" customWidth="1"/>
    <col min="11010" max="11264" width="9" style="75"/>
    <col min="11265" max="11265" width="79.75" style="75" customWidth="1"/>
    <col min="11266" max="11520" width="9" style="75"/>
    <col min="11521" max="11521" width="79.75" style="75" customWidth="1"/>
    <col min="11522" max="11776" width="9" style="75"/>
    <col min="11777" max="11777" width="79.75" style="75" customWidth="1"/>
    <col min="11778" max="12032" width="9" style="75"/>
    <col min="12033" max="12033" width="79.75" style="75" customWidth="1"/>
    <col min="12034" max="12288" width="9" style="75"/>
    <col min="12289" max="12289" width="79.75" style="75" customWidth="1"/>
    <col min="12290" max="12544" width="9" style="75"/>
    <col min="12545" max="12545" width="79.75" style="75" customWidth="1"/>
    <col min="12546" max="12800" width="9" style="75"/>
    <col min="12801" max="12801" width="79.75" style="75" customWidth="1"/>
    <col min="12802" max="13056" width="9" style="75"/>
    <col min="13057" max="13057" width="79.75" style="75" customWidth="1"/>
    <col min="13058" max="13312" width="9" style="75"/>
    <col min="13313" max="13313" width="79.75" style="75" customWidth="1"/>
    <col min="13314" max="13568" width="9" style="75"/>
    <col min="13569" max="13569" width="79.75" style="75" customWidth="1"/>
    <col min="13570" max="13824" width="9" style="75"/>
    <col min="13825" max="13825" width="79.75" style="75" customWidth="1"/>
    <col min="13826" max="14080" width="9" style="75"/>
    <col min="14081" max="14081" width="79.75" style="75" customWidth="1"/>
    <col min="14082" max="14336" width="9" style="75"/>
    <col min="14337" max="14337" width="79.75" style="75" customWidth="1"/>
    <col min="14338" max="14592" width="9" style="75"/>
    <col min="14593" max="14593" width="79.75" style="75" customWidth="1"/>
    <col min="14594" max="14848" width="9" style="75"/>
    <col min="14849" max="14849" width="79.75" style="75" customWidth="1"/>
    <col min="14850" max="15104" width="9" style="75"/>
    <col min="15105" max="15105" width="79.75" style="75" customWidth="1"/>
    <col min="15106" max="15360" width="9" style="75"/>
    <col min="15361" max="15361" width="79.75" style="75" customWidth="1"/>
    <col min="15362" max="15616" width="9" style="75"/>
    <col min="15617" max="15617" width="79.75" style="75" customWidth="1"/>
    <col min="15618" max="15872" width="9" style="75"/>
    <col min="15873" max="15873" width="79.75" style="75" customWidth="1"/>
    <col min="15874" max="16128" width="9" style="75"/>
    <col min="16129" max="16129" width="79.75" style="75" customWidth="1"/>
    <col min="16130" max="16384" width="9" style="75"/>
  </cols>
  <sheetData>
    <row r="1" spans="1:1" ht="57" customHeight="1">
      <c r="A1" s="83" t="s">
        <v>160</v>
      </c>
    </row>
    <row r="2" spans="1:1" ht="32.25" customHeight="1">
      <c r="A2" s="84" t="s">
        <v>161</v>
      </c>
    </row>
    <row r="3" spans="1:1" ht="30" customHeight="1">
      <c r="A3" s="85" t="s">
        <v>162</v>
      </c>
    </row>
    <row r="4" spans="1:1" ht="29.25" customHeight="1">
      <c r="A4" s="84" t="s">
        <v>163</v>
      </c>
    </row>
    <row r="5" spans="1:1" ht="29.25" customHeight="1">
      <c r="A5" s="84" t="s">
        <v>164</v>
      </c>
    </row>
    <row r="7" spans="1:1" ht="39.75" customHeight="1">
      <c r="A7" s="83" t="s">
        <v>165</v>
      </c>
    </row>
    <row r="8" spans="1:1" ht="41.25" customHeight="1">
      <c r="A8" s="84" t="s">
        <v>166</v>
      </c>
    </row>
    <row r="9" spans="1:1" ht="41.25" customHeight="1">
      <c r="A9" s="85" t="s">
        <v>167</v>
      </c>
    </row>
    <row r="10" spans="1:1" ht="41.25" customHeight="1">
      <c r="A10" s="84" t="s">
        <v>168</v>
      </c>
    </row>
    <row r="11" spans="1:1" ht="45.75" customHeight="1">
      <c r="A11" s="85" t="s">
        <v>169</v>
      </c>
    </row>
    <row r="12" spans="1:1" ht="39.75" customHeight="1">
      <c r="A12" s="83" t="s">
        <v>170</v>
      </c>
    </row>
    <row r="13" spans="1:1" ht="41.25" customHeight="1">
      <c r="A13" s="84" t="s">
        <v>171</v>
      </c>
    </row>
    <row r="14" spans="1:1" ht="41.25" customHeight="1">
      <c r="A14" s="85" t="s">
        <v>172</v>
      </c>
    </row>
    <row r="15" spans="1:1" ht="41.25" customHeight="1">
      <c r="A15" s="84" t="s">
        <v>168</v>
      </c>
    </row>
    <row r="16" spans="1:1" ht="45.75" customHeight="1">
      <c r="A16" s="85" t="s">
        <v>169</v>
      </c>
    </row>
  </sheetData>
  <phoneticPr fontId="27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O16"/>
  <sheetViews>
    <sheetView zoomScaleNormal="100" workbookViewId="0">
      <selection activeCell="J3" sqref="J3"/>
    </sheetView>
  </sheetViews>
  <sheetFormatPr defaultColWidth="9.125" defaultRowHeight="14.25"/>
  <cols>
    <col min="1" max="1" width="5.125" style="44" customWidth="1"/>
    <col min="2" max="2" width="11.875" style="44" customWidth="1"/>
    <col min="3" max="3" width="43.5" style="44" customWidth="1"/>
    <col min="4" max="4" width="16.875" style="44" customWidth="1"/>
    <col min="5" max="5" width="11.75" style="44" customWidth="1"/>
    <col min="6" max="6" width="33.75" style="44" customWidth="1"/>
    <col min="7" max="26" width="9" style="44" customWidth="1"/>
    <col min="27" max="249" width="9.125" style="44" customWidth="1"/>
    <col min="250" max="256" width="9.125" style="45"/>
    <col min="257" max="257" width="5.125" style="45" customWidth="1"/>
    <col min="258" max="258" width="11.875" style="45" customWidth="1"/>
    <col min="259" max="259" width="43.5" style="45" customWidth="1"/>
    <col min="260" max="260" width="16.875" style="45" customWidth="1"/>
    <col min="261" max="261" width="11.75" style="45" customWidth="1"/>
    <col min="262" max="262" width="33.75" style="45" customWidth="1"/>
    <col min="263" max="282" width="9" style="45" customWidth="1"/>
    <col min="283" max="505" width="9.125" style="45" customWidth="1"/>
    <col min="506" max="512" width="9.125" style="45"/>
    <col min="513" max="513" width="5.125" style="45" customWidth="1"/>
    <col min="514" max="514" width="11.875" style="45" customWidth="1"/>
    <col min="515" max="515" width="43.5" style="45" customWidth="1"/>
    <col min="516" max="516" width="16.875" style="45" customWidth="1"/>
    <col min="517" max="517" width="11.75" style="45" customWidth="1"/>
    <col min="518" max="518" width="33.75" style="45" customWidth="1"/>
    <col min="519" max="538" width="9" style="45" customWidth="1"/>
    <col min="539" max="761" width="9.125" style="45" customWidth="1"/>
    <col min="762" max="768" width="9.125" style="45"/>
    <col min="769" max="769" width="5.125" style="45" customWidth="1"/>
    <col min="770" max="770" width="11.875" style="45" customWidth="1"/>
    <col min="771" max="771" width="43.5" style="45" customWidth="1"/>
    <col min="772" max="772" width="16.875" style="45" customWidth="1"/>
    <col min="773" max="773" width="11.75" style="45" customWidth="1"/>
    <col min="774" max="774" width="33.75" style="45" customWidth="1"/>
    <col min="775" max="794" width="9" style="45" customWidth="1"/>
    <col min="795" max="1017" width="9.125" style="45" customWidth="1"/>
    <col min="1018" max="1024" width="9.125" style="45"/>
    <col min="1025" max="1025" width="5.125" style="45" customWidth="1"/>
    <col min="1026" max="1026" width="11.875" style="45" customWidth="1"/>
    <col min="1027" max="1027" width="43.5" style="45" customWidth="1"/>
    <col min="1028" max="1028" width="16.875" style="45" customWidth="1"/>
    <col min="1029" max="1029" width="11.75" style="45" customWidth="1"/>
    <col min="1030" max="1030" width="33.75" style="45" customWidth="1"/>
    <col min="1031" max="1050" width="9" style="45" customWidth="1"/>
    <col min="1051" max="1273" width="9.125" style="45" customWidth="1"/>
    <col min="1274" max="1280" width="9.125" style="45"/>
    <col min="1281" max="1281" width="5.125" style="45" customWidth="1"/>
    <col min="1282" max="1282" width="11.875" style="45" customWidth="1"/>
    <col min="1283" max="1283" width="43.5" style="45" customWidth="1"/>
    <col min="1284" max="1284" width="16.875" style="45" customWidth="1"/>
    <col min="1285" max="1285" width="11.75" style="45" customWidth="1"/>
    <col min="1286" max="1286" width="33.75" style="45" customWidth="1"/>
    <col min="1287" max="1306" width="9" style="45" customWidth="1"/>
    <col min="1307" max="1529" width="9.125" style="45" customWidth="1"/>
    <col min="1530" max="1536" width="9.125" style="45"/>
    <col min="1537" max="1537" width="5.125" style="45" customWidth="1"/>
    <col min="1538" max="1538" width="11.875" style="45" customWidth="1"/>
    <col min="1539" max="1539" width="43.5" style="45" customWidth="1"/>
    <col min="1540" max="1540" width="16.875" style="45" customWidth="1"/>
    <col min="1541" max="1541" width="11.75" style="45" customWidth="1"/>
    <col min="1542" max="1542" width="33.75" style="45" customWidth="1"/>
    <col min="1543" max="1562" width="9" style="45" customWidth="1"/>
    <col min="1563" max="1785" width="9.125" style="45" customWidth="1"/>
    <col min="1786" max="1792" width="9.125" style="45"/>
    <col min="1793" max="1793" width="5.125" style="45" customWidth="1"/>
    <col min="1794" max="1794" width="11.875" style="45" customWidth="1"/>
    <col min="1795" max="1795" width="43.5" style="45" customWidth="1"/>
    <col min="1796" max="1796" width="16.875" style="45" customWidth="1"/>
    <col min="1797" max="1797" width="11.75" style="45" customWidth="1"/>
    <col min="1798" max="1798" width="33.75" style="45" customWidth="1"/>
    <col min="1799" max="1818" width="9" style="45" customWidth="1"/>
    <col min="1819" max="2041" width="9.125" style="45" customWidth="1"/>
    <col min="2042" max="2048" width="9.125" style="45"/>
    <col min="2049" max="2049" width="5.125" style="45" customWidth="1"/>
    <col min="2050" max="2050" width="11.875" style="45" customWidth="1"/>
    <col min="2051" max="2051" width="43.5" style="45" customWidth="1"/>
    <col min="2052" max="2052" width="16.875" style="45" customWidth="1"/>
    <col min="2053" max="2053" width="11.75" style="45" customWidth="1"/>
    <col min="2054" max="2054" width="33.75" style="45" customWidth="1"/>
    <col min="2055" max="2074" width="9" style="45" customWidth="1"/>
    <col min="2075" max="2297" width="9.125" style="45" customWidth="1"/>
    <col min="2298" max="2304" width="9.125" style="45"/>
    <col min="2305" max="2305" width="5.125" style="45" customWidth="1"/>
    <col min="2306" max="2306" width="11.875" style="45" customWidth="1"/>
    <col min="2307" max="2307" width="43.5" style="45" customWidth="1"/>
    <col min="2308" max="2308" width="16.875" style="45" customWidth="1"/>
    <col min="2309" max="2309" width="11.75" style="45" customWidth="1"/>
    <col min="2310" max="2310" width="33.75" style="45" customWidth="1"/>
    <col min="2311" max="2330" width="9" style="45" customWidth="1"/>
    <col min="2331" max="2553" width="9.125" style="45" customWidth="1"/>
    <col min="2554" max="2560" width="9.125" style="45"/>
    <col min="2561" max="2561" width="5.125" style="45" customWidth="1"/>
    <col min="2562" max="2562" width="11.875" style="45" customWidth="1"/>
    <col min="2563" max="2563" width="43.5" style="45" customWidth="1"/>
    <col min="2564" max="2564" width="16.875" style="45" customWidth="1"/>
    <col min="2565" max="2565" width="11.75" style="45" customWidth="1"/>
    <col min="2566" max="2566" width="33.75" style="45" customWidth="1"/>
    <col min="2567" max="2586" width="9" style="45" customWidth="1"/>
    <col min="2587" max="2809" width="9.125" style="45" customWidth="1"/>
    <col min="2810" max="2816" width="9.125" style="45"/>
    <col min="2817" max="2817" width="5.125" style="45" customWidth="1"/>
    <col min="2818" max="2818" width="11.875" style="45" customWidth="1"/>
    <col min="2819" max="2819" width="43.5" style="45" customWidth="1"/>
    <col min="2820" max="2820" width="16.875" style="45" customWidth="1"/>
    <col min="2821" max="2821" width="11.75" style="45" customWidth="1"/>
    <col min="2822" max="2822" width="33.75" style="45" customWidth="1"/>
    <col min="2823" max="2842" width="9" style="45" customWidth="1"/>
    <col min="2843" max="3065" width="9.125" style="45" customWidth="1"/>
    <col min="3066" max="3072" width="9.125" style="45"/>
    <col min="3073" max="3073" width="5.125" style="45" customWidth="1"/>
    <col min="3074" max="3074" width="11.875" style="45" customWidth="1"/>
    <col min="3075" max="3075" width="43.5" style="45" customWidth="1"/>
    <col min="3076" max="3076" width="16.875" style="45" customWidth="1"/>
    <col min="3077" max="3077" width="11.75" style="45" customWidth="1"/>
    <col min="3078" max="3078" width="33.75" style="45" customWidth="1"/>
    <col min="3079" max="3098" width="9" style="45" customWidth="1"/>
    <col min="3099" max="3321" width="9.125" style="45" customWidth="1"/>
    <col min="3322" max="3328" width="9.125" style="45"/>
    <col min="3329" max="3329" width="5.125" style="45" customWidth="1"/>
    <col min="3330" max="3330" width="11.875" style="45" customWidth="1"/>
    <col min="3331" max="3331" width="43.5" style="45" customWidth="1"/>
    <col min="3332" max="3332" width="16.875" style="45" customWidth="1"/>
    <col min="3333" max="3333" width="11.75" style="45" customWidth="1"/>
    <col min="3334" max="3334" width="33.75" style="45" customWidth="1"/>
    <col min="3335" max="3354" width="9" style="45" customWidth="1"/>
    <col min="3355" max="3577" width="9.125" style="45" customWidth="1"/>
    <col min="3578" max="3584" width="9.125" style="45"/>
    <col min="3585" max="3585" width="5.125" style="45" customWidth="1"/>
    <col min="3586" max="3586" width="11.875" style="45" customWidth="1"/>
    <col min="3587" max="3587" width="43.5" style="45" customWidth="1"/>
    <col min="3588" max="3588" width="16.875" style="45" customWidth="1"/>
    <col min="3589" max="3589" width="11.75" style="45" customWidth="1"/>
    <col min="3590" max="3590" width="33.75" style="45" customWidth="1"/>
    <col min="3591" max="3610" width="9" style="45" customWidth="1"/>
    <col min="3611" max="3833" width="9.125" style="45" customWidth="1"/>
    <col min="3834" max="3840" width="9.125" style="45"/>
    <col min="3841" max="3841" width="5.125" style="45" customWidth="1"/>
    <col min="3842" max="3842" width="11.875" style="45" customWidth="1"/>
    <col min="3843" max="3843" width="43.5" style="45" customWidth="1"/>
    <col min="3844" max="3844" width="16.875" style="45" customWidth="1"/>
    <col min="3845" max="3845" width="11.75" style="45" customWidth="1"/>
    <col min="3846" max="3846" width="33.75" style="45" customWidth="1"/>
    <col min="3847" max="3866" width="9" style="45" customWidth="1"/>
    <col min="3867" max="4089" width="9.125" style="45" customWidth="1"/>
    <col min="4090" max="4096" width="9.125" style="45"/>
    <col min="4097" max="4097" width="5.125" style="45" customWidth="1"/>
    <col min="4098" max="4098" width="11.875" style="45" customWidth="1"/>
    <col min="4099" max="4099" width="43.5" style="45" customWidth="1"/>
    <col min="4100" max="4100" width="16.875" style="45" customWidth="1"/>
    <col min="4101" max="4101" width="11.75" style="45" customWidth="1"/>
    <col min="4102" max="4102" width="33.75" style="45" customWidth="1"/>
    <col min="4103" max="4122" width="9" style="45" customWidth="1"/>
    <col min="4123" max="4345" width="9.125" style="45" customWidth="1"/>
    <col min="4346" max="4352" width="9.125" style="45"/>
    <col min="4353" max="4353" width="5.125" style="45" customWidth="1"/>
    <col min="4354" max="4354" width="11.875" style="45" customWidth="1"/>
    <col min="4355" max="4355" width="43.5" style="45" customWidth="1"/>
    <col min="4356" max="4356" width="16.875" style="45" customWidth="1"/>
    <col min="4357" max="4357" width="11.75" style="45" customWidth="1"/>
    <col min="4358" max="4358" width="33.75" style="45" customWidth="1"/>
    <col min="4359" max="4378" width="9" style="45" customWidth="1"/>
    <col min="4379" max="4601" width="9.125" style="45" customWidth="1"/>
    <col min="4602" max="4608" width="9.125" style="45"/>
    <col min="4609" max="4609" width="5.125" style="45" customWidth="1"/>
    <col min="4610" max="4610" width="11.875" style="45" customWidth="1"/>
    <col min="4611" max="4611" width="43.5" style="45" customWidth="1"/>
    <col min="4612" max="4612" width="16.875" style="45" customWidth="1"/>
    <col min="4613" max="4613" width="11.75" style="45" customWidth="1"/>
    <col min="4614" max="4614" width="33.75" style="45" customWidth="1"/>
    <col min="4615" max="4634" width="9" style="45" customWidth="1"/>
    <col min="4635" max="4857" width="9.125" style="45" customWidth="1"/>
    <col min="4858" max="4864" width="9.125" style="45"/>
    <col min="4865" max="4865" width="5.125" style="45" customWidth="1"/>
    <col min="4866" max="4866" width="11.875" style="45" customWidth="1"/>
    <col min="4867" max="4867" width="43.5" style="45" customWidth="1"/>
    <col min="4868" max="4868" width="16.875" style="45" customWidth="1"/>
    <col min="4869" max="4869" width="11.75" style="45" customWidth="1"/>
    <col min="4870" max="4870" width="33.75" style="45" customWidth="1"/>
    <col min="4871" max="4890" width="9" style="45" customWidth="1"/>
    <col min="4891" max="5113" width="9.125" style="45" customWidth="1"/>
    <col min="5114" max="5120" width="9.125" style="45"/>
    <col min="5121" max="5121" width="5.125" style="45" customWidth="1"/>
    <col min="5122" max="5122" width="11.875" style="45" customWidth="1"/>
    <col min="5123" max="5123" width="43.5" style="45" customWidth="1"/>
    <col min="5124" max="5124" width="16.875" style="45" customWidth="1"/>
    <col min="5125" max="5125" width="11.75" style="45" customWidth="1"/>
    <col min="5126" max="5126" width="33.75" style="45" customWidth="1"/>
    <col min="5127" max="5146" width="9" style="45" customWidth="1"/>
    <col min="5147" max="5369" width="9.125" style="45" customWidth="1"/>
    <col min="5370" max="5376" width="9.125" style="45"/>
    <col min="5377" max="5377" width="5.125" style="45" customWidth="1"/>
    <col min="5378" max="5378" width="11.875" style="45" customWidth="1"/>
    <col min="5379" max="5379" width="43.5" style="45" customWidth="1"/>
    <col min="5380" max="5380" width="16.875" style="45" customWidth="1"/>
    <col min="5381" max="5381" width="11.75" style="45" customWidth="1"/>
    <col min="5382" max="5382" width="33.75" style="45" customWidth="1"/>
    <col min="5383" max="5402" width="9" style="45" customWidth="1"/>
    <col min="5403" max="5625" width="9.125" style="45" customWidth="1"/>
    <col min="5626" max="5632" width="9.125" style="45"/>
    <col min="5633" max="5633" width="5.125" style="45" customWidth="1"/>
    <col min="5634" max="5634" width="11.875" style="45" customWidth="1"/>
    <col min="5635" max="5635" width="43.5" style="45" customWidth="1"/>
    <col min="5636" max="5636" width="16.875" style="45" customWidth="1"/>
    <col min="5637" max="5637" width="11.75" style="45" customWidth="1"/>
    <col min="5638" max="5638" width="33.75" style="45" customWidth="1"/>
    <col min="5639" max="5658" width="9" style="45" customWidth="1"/>
    <col min="5659" max="5881" width="9.125" style="45" customWidth="1"/>
    <col min="5882" max="5888" width="9.125" style="45"/>
    <col min="5889" max="5889" width="5.125" style="45" customWidth="1"/>
    <col min="5890" max="5890" width="11.875" style="45" customWidth="1"/>
    <col min="5891" max="5891" width="43.5" style="45" customWidth="1"/>
    <col min="5892" max="5892" width="16.875" style="45" customWidth="1"/>
    <col min="5893" max="5893" width="11.75" style="45" customWidth="1"/>
    <col min="5894" max="5894" width="33.75" style="45" customWidth="1"/>
    <col min="5895" max="5914" width="9" style="45" customWidth="1"/>
    <col min="5915" max="6137" width="9.125" style="45" customWidth="1"/>
    <col min="6138" max="6144" width="9.125" style="45"/>
    <col min="6145" max="6145" width="5.125" style="45" customWidth="1"/>
    <col min="6146" max="6146" width="11.875" style="45" customWidth="1"/>
    <col min="6147" max="6147" width="43.5" style="45" customWidth="1"/>
    <col min="6148" max="6148" width="16.875" style="45" customWidth="1"/>
    <col min="6149" max="6149" width="11.75" style="45" customWidth="1"/>
    <col min="6150" max="6150" width="33.75" style="45" customWidth="1"/>
    <col min="6151" max="6170" width="9" style="45" customWidth="1"/>
    <col min="6171" max="6393" width="9.125" style="45" customWidth="1"/>
    <col min="6394" max="6400" width="9.125" style="45"/>
    <col min="6401" max="6401" width="5.125" style="45" customWidth="1"/>
    <col min="6402" max="6402" width="11.875" style="45" customWidth="1"/>
    <col min="6403" max="6403" width="43.5" style="45" customWidth="1"/>
    <col min="6404" max="6404" width="16.875" style="45" customWidth="1"/>
    <col min="6405" max="6405" width="11.75" style="45" customWidth="1"/>
    <col min="6406" max="6406" width="33.75" style="45" customWidth="1"/>
    <col min="6407" max="6426" width="9" style="45" customWidth="1"/>
    <col min="6427" max="6649" width="9.125" style="45" customWidth="1"/>
    <col min="6650" max="6656" width="9.125" style="45"/>
    <col min="6657" max="6657" width="5.125" style="45" customWidth="1"/>
    <col min="6658" max="6658" width="11.875" style="45" customWidth="1"/>
    <col min="6659" max="6659" width="43.5" style="45" customWidth="1"/>
    <col min="6660" max="6660" width="16.875" style="45" customWidth="1"/>
    <col min="6661" max="6661" width="11.75" style="45" customWidth="1"/>
    <col min="6662" max="6662" width="33.75" style="45" customWidth="1"/>
    <col min="6663" max="6682" width="9" style="45" customWidth="1"/>
    <col min="6683" max="6905" width="9.125" style="45" customWidth="1"/>
    <col min="6906" max="6912" width="9.125" style="45"/>
    <col min="6913" max="6913" width="5.125" style="45" customWidth="1"/>
    <col min="6914" max="6914" width="11.875" style="45" customWidth="1"/>
    <col min="6915" max="6915" width="43.5" style="45" customWidth="1"/>
    <col min="6916" max="6916" width="16.875" style="45" customWidth="1"/>
    <col min="6917" max="6917" width="11.75" style="45" customWidth="1"/>
    <col min="6918" max="6918" width="33.75" style="45" customWidth="1"/>
    <col min="6919" max="6938" width="9" style="45" customWidth="1"/>
    <col min="6939" max="7161" width="9.125" style="45" customWidth="1"/>
    <col min="7162" max="7168" width="9.125" style="45"/>
    <col min="7169" max="7169" width="5.125" style="45" customWidth="1"/>
    <col min="7170" max="7170" width="11.875" style="45" customWidth="1"/>
    <col min="7171" max="7171" width="43.5" style="45" customWidth="1"/>
    <col min="7172" max="7172" width="16.875" style="45" customWidth="1"/>
    <col min="7173" max="7173" width="11.75" style="45" customWidth="1"/>
    <col min="7174" max="7174" width="33.75" style="45" customWidth="1"/>
    <col min="7175" max="7194" width="9" style="45" customWidth="1"/>
    <col min="7195" max="7417" width="9.125" style="45" customWidth="1"/>
    <col min="7418" max="7424" width="9.125" style="45"/>
    <col min="7425" max="7425" width="5.125" style="45" customWidth="1"/>
    <col min="7426" max="7426" width="11.875" style="45" customWidth="1"/>
    <col min="7427" max="7427" width="43.5" style="45" customWidth="1"/>
    <col min="7428" max="7428" width="16.875" style="45" customWidth="1"/>
    <col min="7429" max="7429" width="11.75" style="45" customWidth="1"/>
    <col min="7430" max="7430" width="33.75" style="45" customWidth="1"/>
    <col min="7431" max="7450" width="9" style="45" customWidth="1"/>
    <col min="7451" max="7673" width="9.125" style="45" customWidth="1"/>
    <col min="7674" max="7680" width="9.125" style="45"/>
    <col min="7681" max="7681" width="5.125" style="45" customWidth="1"/>
    <col min="7682" max="7682" width="11.875" style="45" customWidth="1"/>
    <col min="7683" max="7683" width="43.5" style="45" customWidth="1"/>
    <col min="7684" max="7684" width="16.875" style="45" customWidth="1"/>
    <col min="7685" max="7685" width="11.75" style="45" customWidth="1"/>
    <col min="7686" max="7686" width="33.75" style="45" customWidth="1"/>
    <col min="7687" max="7706" width="9" style="45" customWidth="1"/>
    <col min="7707" max="7929" width="9.125" style="45" customWidth="1"/>
    <col min="7930" max="7936" width="9.125" style="45"/>
    <col min="7937" max="7937" width="5.125" style="45" customWidth="1"/>
    <col min="7938" max="7938" width="11.875" style="45" customWidth="1"/>
    <col min="7939" max="7939" width="43.5" style="45" customWidth="1"/>
    <col min="7940" max="7940" width="16.875" style="45" customWidth="1"/>
    <col min="7941" max="7941" width="11.75" style="45" customWidth="1"/>
    <col min="7942" max="7942" width="33.75" style="45" customWidth="1"/>
    <col min="7943" max="7962" width="9" style="45" customWidth="1"/>
    <col min="7963" max="8185" width="9.125" style="45" customWidth="1"/>
    <col min="8186" max="8192" width="9.125" style="45"/>
    <col min="8193" max="8193" width="5.125" style="45" customWidth="1"/>
    <col min="8194" max="8194" width="11.875" style="45" customWidth="1"/>
    <col min="8195" max="8195" width="43.5" style="45" customWidth="1"/>
    <col min="8196" max="8196" width="16.875" style="45" customWidth="1"/>
    <col min="8197" max="8197" width="11.75" style="45" customWidth="1"/>
    <col min="8198" max="8198" width="33.75" style="45" customWidth="1"/>
    <col min="8199" max="8218" width="9" style="45" customWidth="1"/>
    <col min="8219" max="8441" width="9.125" style="45" customWidth="1"/>
    <col min="8442" max="8448" width="9.125" style="45"/>
    <col min="8449" max="8449" width="5.125" style="45" customWidth="1"/>
    <col min="8450" max="8450" width="11.875" style="45" customWidth="1"/>
    <col min="8451" max="8451" width="43.5" style="45" customWidth="1"/>
    <col min="8452" max="8452" width="16.875" style="45" customWidth="1"/>
    <col min="8453" max="8453" width="11.75" style="45" customWidth="1"/>
    <col min="8454" max="8454" width="33.75" style="45" customWidth="1"/>
    <col min="8455" max="8474" width="9" style="45" customWidth="1"/>
    <col min="8475" max="8697" width="9.125" style="45" customWidth="1"/>
    <col min="8698" max="8704" width="9.125" style="45"/>
    <col min="8705" max="8705" width="5.125" style="45" customWidth="1"/>
    <col min="8706" max="8706" width="11.875" style="45" customWidth="1"/>
    <col min="8707" max="8707" width="43.5" style="45" customWidth="1"/>
    <col min="8708" max="8708" width="16.875" style="45" customWidth="1"/>
    <col min="8709" max="8709" width="11.75" style="45" customWidth="1"/>
    <col min="8710" max="8710" width="33.75" style="45" customWidth="1"/>
    <col min="8711" max="8730" width="9" style="45" customWidth="1"/>
    <col min="8731" max="8953" width="9.125" style="45" customWidth="1"/>
    <col min="8954" max="8960" width="9.125" style="45"/>
    <col min="8961" max="8961" width="5.125" style="45" customWidth="1"/>
    <col min="8962" max="8962" width="11.875" style="45" customWidth="1"/>
    <col min="8963" max="8963" width="43.5" style="45" customWidth="1"/>
    <col min="8964" max="8964" width="16.875" style="45" customWidth="1"/>
    <col min="8965" max="8965" width="11.75" style="45" customWidth="1"/>
    <col min="8966" max="8966" width="33.75" style="45" customWidth="1"/>
    <col min="8967" max="8986" width="9" style="45" customWidth="1"/>
    <col min="8987" max="9209" width="9.125" style="45" customWidth="1"/>
    <col min="9210" max="9216" width="9.125" style="45"/>
    <col min="9217" max="9217" width="5.125" style="45" customWidth="1"/>
    <col min="9218" max="9218" width="11.875" style="45" customWidth="1"/>
    <col min="9219" max="9219" width="43.5" style="45" customWidth="1"/>
    <col min="9220" max="9220" width="16.875" style="45" customWidth="1"/>
    <col min="9221" max="9221" width="11.75" style="45" customWidth="1"/>
    <col min="9222" max="9222" width="33.75" style="45" customWidth="1"/>
    <col min="9223" max="9242" width="9" style="45" customWidth="1"/>
    <col min="9243" max="9465" width="9.125" style="45" customWidth="1"/>
    <col min="9466" max="9472" width="9.125" style="45"/>
    <col min="9473" max="9473" width="5.125" style="45" customWidth="1"/>
    <col min="9474" max="9474" width="11.875" style="45" customWidth="1"/>
    <col min="9475" max="9475" width="43.5" style="45" customWidth="1"/>
    <col min="9476" max="9476" width="16.875" style="45" customWidth="1"/>
    <col min="9477" max="9477" width="11.75" style="45" customWidth="1"/>
    <col min="9478" max="9478" width="33.75" style="45" customWidth="1"/>
    <col min="9479" max="9498" width="9" style="45" customWidth="1"/>
    <col min="9499" max="9721" width="9.125" style="45" customWidth="1"/>
    <col min="9722" max="9728" width="9.125" style="45"/>
    <col min="9729" max="9729" width="5.125" style="45" customWidth="1"/>
    <col min="9730" max="9730" width="11.875" style="45" customWidth="1"/>
    <col min="9731" max="9731" width="43.5" style="45" customWidth="1"/>
    <col min="9732" max="9732" width="16.875" style="45" customWidth="1"/>
    <col min="9733" max="9733" width="11.75" style="45" customWidth="1"/>
    <col min="9734" max="9734" width="33.75" style="45" customWidth="1"/>
    <col min="9735" max="9754" width="9" style="45" customWidth="1"/>
    <col min="9755" max="9977" width="9.125" style="45" customWidth="1"/>
    <col min="9978" max="9984" width="9.125" style="45"/>
    <col min="9985" max="9985" width="5.125" style="45" customWidth="1"/>
    <col min="9986" max="9986" width="11.875" style="45" customWidth="1"/>
    <col min="9987" max="9987" width="43.5" style="45" customWidth="1"/>
    <col min="9988" max="9988" width="16.875" style="45" customWidth="1"/>
    <col min="9989" max="9989" width="11.75" style="45" customWidth="1"/>
    <col min="9990" max="9990" width="33.75" style="45" customWidth="1"/>
    <col min="9991" max="10010" width="9" style="45" customWidth="1"/>
    <col min="10011" max="10233" width="9.125" style="45" customWidth="1"/>
    <col min="10234" max="10240" width="9.125" style="45"/>
    <col min="10241" max="10241" width="5.125" style="45" customWidth="1"/>
    <col min="10242" max="10242" width="11.875" style="45" customWidth="1"/>
    <col min="10243" max="10243" width="43.5" style="45" customWidth="1"/>
    <col min="10244" max="10244" width="16.875" style="45" customWidth="1"/>
    <col min="10245" max="10245" width="11.75" style="45" customWidth="1"/>
    <col min="10246" max="10246" width="33.75" style="45" customWidth="1"/>
    <col min="10247" max="10266" width="9" style="45" customWidth="1"/>
    <col min="10267" max="10489" width="9.125" style="45" customWidth="1"/>
    <col min="10490" max="10496" width="9.125" style="45"/>
    <col min="10497" max="10497" width="5.125" style="45" customWidth="1"/>
    <col min="10498" max="10498" width="11.875" style="45" customWidth="1"/>
    <col min="10499" max="10499" width="43.5" style="45" customWidth="1"/>
    <col min="10500" max="10500" width="16.875" style="45" customWidth="1"/>
    <col min="10501" max="10501" width="11.75" style="45" customWidth="1"/>
    <col min="10502" max="10502" width="33.75" style="45" customWidth="1"/>
    <col min="10503" max="10522" width="9" style="45" customWidth="1"/>
    <col min="10523" max="10745" width="9.125" style="45" customWidth="1"/>
    <col min="10746" max="10752" width="9.125" style="45"/>
    <col min="10753" max="10753" width="5.125" style="45" customWidth="1"/>
    <col min="10754" max="10754" width="11.875" style="45" customWidth="1"/>
    <col min="10755" max="10755" width="43.5" style="45" customWidth="1"/>
    <col min="10756" max="10756" width="16.875" style="45" customWidth="1"/>
    <col min="10757" max="10757" width="11.75" style="45" customWidth="1"/>
    <col min="10758" max="10758" width="33.75" style="45" customWidth="1"/>
    <col min="10759" max="10778" width="9" style="45" customWidth="1"/>
    <col min="10779" max="11001" width="9.125" style="45" customWidth="1"/>
    <col min="11002" max="11008" width="9.125" style="45"/>
    <col min="11009" max="11009" width="5.125" style="45" customWidth="1"/>
    <col min="11010" max="11010" width="11.875" style="45" customWidth="1"/>
    <col min="11011" max="11011" width="43.5" style="45" customWidth="1"/>
    <col min="11012" max="11012" width="16.875" style="45" customWidth="1"/>
    <col min="11013" max="11013" width="11.75" style="45" customWidth="1"/>
    <col min="11014" max="11014" width="33.75" style="45" customWidth="1"/>
    <col min="11015" max="11034" width="9" style="45" customWidth="1"/>
    <col min="11035" max="11257" width="9.125" style="45" customWidth="1"/>
    <col min="11258" max="11264" width="9.125" style="45"/>
    <col min="11265" max="11265" width="5.125" style="45" customWidth="1"/>
    <col min="11266" max="11266" width="11.875" style="45" customWidth="1"/>
    <col min="11267" max="11267" width="43.5" style="45" customWidth="1"/>
    <col min="11268" max="11268" width="16.875" style="45" customWidth="1"/>
    <col min="11269" max="11269" width="11.75" style="45" customWidth="1"/>
    <col min="11270" max="11270" width="33.75" style="45" customWidth="1"/>
    <col min="11271" max="11290" width="9" style="45" customWidth="1"/>
    <col min="11291" max="11513" width="9.125" style="45" customWidth="1"/>
    <col min="11514" max="11520" width="9.125" style="45"/>
    <col min="11521" max="11521" width="5.125" style="45" customWidth="1"/>
    <col min="11522" max="11522" width="11.875" style="45" customWidth="1"/>
    <col min="11523" max="11523" width="43.5" style="45" customWidth="1"/>
    <col min="11524" max="11524" width="16.875" style="45" customWidth="1"/>
    <col min="11525" max="11525" width="11.75" style="45" customWidth="1"/>
    <col min="11526" max="11526" width="33.75" style="45" customWidth="1"/>
    <col min="11527" max="11546" width="9" style="45" customWidth="1"/>
    <col min="11547" max="11769" width="9.125" style="45" customWidth="1"/>
    <col min="11770" max="11776" width="9.125" style="45"/>
    <col min="11777" max="11777" width="5.125" style="45" customWidth="1"/>
    <col min="11778" max="11778" width="11.875" style="45" customWidth="1"/>
    <col min="11779" max="11779" width="43.5" style="45" customWidth="1"/>
    <col min="11780" max="11780" width="16.875" style="45" customWidth="1"/>
    <col min="11781" max="11781" width="11.75" style="45" customWidth="1"/>
    <col min="11782" max="11782" width="33.75" style="45" customWidth="1"/>
    <col min="11783" max="11802" width="9" style="45" customWidth="1"/>
    <col min="11803" max="12025" width="9.125" style="45" customWidth="1"/>
    <col min="12026" max="12032" width="9.125" style="45"/>
    <col min="12033" max="12033" width="5.125" style="45" customWidth="1"/>
    <col min="12034" max="12034" width="11.875" style="45" customWidth="1"/>
    <col min="12035" max="12035" width="43.5" style="45" customWidth="1"/>
    <col min="12036" max="12036" width="16.875" style="45" customWidth="1"/>
    <col min="12037" max="12037" width="11.75" style="45" customWidth="1"/>
    <col min="12038" max="12038" width="33.75" style="45" customWidth="1"/>
    <col min="12039" max="12058" width="9" style="45" customWidth="1"/>
    <col min="12059" max="12281" width="9.125" style="45" customWidth="1"/>
    <col min="12282" max="12288" width="9.125" style="45"/>
    <col min="12289" max="12289" width="5.125" style="45" customWidth="1"/>
    <col min="12290" max="12290" width="11.875" style="45" customWidth="1"/>
    <col min="12291" max="12291" width="43.5" style="45" customWidth="1"/>
    <col min="12292" max="12292" width="16.875" style="45" customWidth="1"/>
    <col min="12293" max="12293" width="11.75" style="45" customWidth="1"/>
    <col min="12294" max="12294" width="33.75" style="45" customWidth="1"/>
    <col min="12295" max="12314" width="9" style="45" customWidth="1"/>
    <col min="12315" max="12537" width="9.125" style="45" customWidth="1"/>
    <col min="12538" max="12544" width="9.125" style="45"/>
    <col min="12545" max="12545" width="5.125" style="45" customWidth="1"/>
    <col min="12546" max="12546" width="11.875" style="45" customWidth="1"/>
    <col min="12547" max="12547" width="43.5" style="45" customWidth="1"/>
    <col min="12548" max="12548" width="16.875" style="45" customWidth="1"/>
    <col min="12549" max="12549" width="11.75" style="45" customWidth="1"/>
    <col min="12550" max="12550" width="33.75" style="45" customWidth="1"/>
    <col min="12551" max="12570" width="9" style="45" customWidth="1"/>
    <col min="12571" max="12793" width="9.125" style="45" customWidth="1"/>
    <col min="12794" max="12800" width="9.125" style="45"/>
    <col min="12801" max="12801" width="5.125" style="45" customWidth="1"/>
    <col min="12802" max="12802" width="11.875" style="45" customWidth="1"/>
    <col min="12803" max="12803" width="43.5" style="45" customWidth="1"/>
    <col min="12804" max="12804" width="16.875" style="45" customWidth="1"/>
    <col min="12805" max="12805" width="11.75" style="45" customWidth="1"/>
    <col min="12806" max="12806" width="33.75" style="45" customWidth="1"/>
    <col min="12807" max="12826" width="9" style="45" customWidth="1"/>
    <col min="12827" max="13049" width="9.125" style="45" customWidth="1"/>
    <col min="13050" max="13056" width="9.125" style="45"/>
    <col min="13057" max="13057" width="5.125" style="45" customWidth="1"/>
    <col min="13058" max="13058" width="11.875" style="45" customWidth="1"/>
    <col min="13059" max="13059" width="43.5" style="45" customWidth="1"/>
    <col min="13060" max="13060" width="16.875" style="45" customWidth="1"/>
    <col min="13061" max="13061" width="11.75" style="45" customWidth="1"/>
    <col min="13062" max="13062" width="33.75" style="45" customWidth="1"/>
    <col min="13063" max="13082" width="9" style="45" customWidth="1"/>
    <col min="13083" max="13305" width="9.125" style="45" customWidth="1"/>
    <col min="13306" max="13312" width="9.125" style="45"/>
    <col min="13313" max="13313" width="5.125" style="45" customWidth="1"/>
    <col min="13314" max="13314" width="11.875" style="45" customWidth="1"/>
    <col min="13315" max="13315" width="43.5" style="45" customWidth="1"/>
    <col min="13316" max="13316" width="16.875" style="45" customWidth="1"/>
    <col min="13317" max="13317" width="11.75" style="45" customWidth="1"/>
    <col min="13318" max="13318" width="33.75" style="45" customWidth="1"/>
    <col min="13319" max="13338" width="9" style="45" customWidth="1"/>
    <col min="13339" max="13561" width="9.125" style="45" customWidth="1"/>
    <col min="13562" max="13568" width="9.125" style="45"/>
    <col min="13569" max="13569" width="5.125" style="45" customWidth="1"/>
    <col min="13570" max="13570" width="11.875" style="45" customWidth="1"/>
    <col min="13571" max="13571" width="43.5" style="45" customWidth="1"/>
    <col min="13572" max="13572" width="16.875" style="45" customWidth="1"/>
    <col min="13573" max="13573" width="11.75" style="45" customWidth="1"/>
    <col min="13574" max="13574" width="33.75" style="45" customWidth="1"/>
    <col min="13575" max="13594" width="9" style="45" customWidth="1"/>
    <col min="13595" max="13817" width="9.125" style="45" customWidth="1"/>
    <col min="13818" max="13824" width="9.125" style="45"/>
    <col min="13825" max="13825" width="5.125" style="45" customWidth="1"/>
    <col min="13826" max="13826" width="11.875" style="45" customWidth="1"/>
    <col min="13827" max="13827" width="43.5" style="45" customWidth="1"/>
    <col min="13828" max="13828" width="16.875" style="45" customWidth="1"/>
    <col min="13829" max="13829" width="11.75" style="45" customWidth="1"/>
    <col min="13830" max="13830" width="33.75" style="45" customWidth="1"/>
    <col min="13831" max="13850" width="9" style="45" customWidth="1"/>
    <col min="13851" max="14073" width="9.125" style="45" customWidth="1"/>
    <col min="14074" max="14080" width="9.125" style="45"/>
    <col min="14081" max="14081" width="5.125" style="45" customWidth="1"/>
    <col min="14082" max="14082" width="11.875" style="45" customWidth="1"/>
    <col min="14083" max="14083" width="43.5" style="45" customWidth="1"/>
    <col min="14084" max="14084" width="16.875" style="45" customWidth="1"/>
    <col min="14085" max="14085" width="11.75" style="45" customWidth="1"/>
    <col min="14086" max="14086" width="33.75" style="45" customWidth="1"/>
    <col min="14087" max="14106" width="9" style="45" customWidth="1"/>
    <col min="14107" max="14329" width="9.125" style="45" customWidth="1"/>
    <col min="14330" max="14336" width="9.125" style="45"/>
    <col min="14337" max="14337" width="5.125" style="45" customWidth="1"/>
    <col min="14338" max="14338" width="11.875" style="45" customWidth="1"/>
    <col min="14339" max="14339" width="43.5" style="45" customWidth="1"/>
    <col min="14340" max="14340" width="16.875" style="45" customWidth="1"/>
    <col min="14341" max="14341" width="11.75" style="45" customWidth="1"/>
    <col min="14342" max="14342" width="33.75" style="45" customWidth="1"/>
    <col min="14343" max="14362" width="9" style="45" customWidth="1"/>
    <col min="14363" max="14585" width="9.125" style="45" customWidth="1"/>
    <col min="14586" max="14592" width="9.125" style="45"/>
    <col min="14593" max="14593" width="5.125" style="45" customWidth="1"/>
    <col min="14594" max="14594" width="11.875" style="45" customWidth="1"/>
    <col min="14595" max="14595" width="43.5" style="45" customWidth="1"/>
    <col min="14596" max="14596" width="16.875" style="45" customWidth="1"/>
    <col min="14597" max="14597" width="11.75" style="45" customWidth="1"/>
    <col min="14598" max="14598" width="33.75" style="45" customWidth="1"/>
    <col min="14599" max="14618" width="9" style="45" customWidth="1"/>
    <col min="14619" max="14841" width="9.125" style="45" customWidth="1"/>
    <col min="14842" max="14848" width="9.125" style="45"/>
    <col min="14849" max="14849" width="5.125" style="45" customWidth="1"/>
    <col min="14850" max="14850" width="11.875" style="45" customWidth="1"/>
    <col min="14851" max="14851" width="43.5" style="45" customWidth="1"/>
    <col min="14852" max="14852" width="16.875" style="45" customWidth="1"/>
    <col min="14853" max="14853" width="11.75" style="45" customWidth="1"/>
    <col min="14854" max="14854" width="33.75" style="45" customWidth="1"/>
    <col min="14855" max="14874" width="9" style="45" customWidth="1"/>
    <col min="14875" max="15097" width="9.125" style="45" customWidth="1"/>
    <col min="15098" max="15104" width="9.125" style="45"/>
    <col min="15105" max="15105" width="5.125" style="45" customWidth="1"/>
    <col min="15106" max="15106" width="11.875" style="45" customWidth="1"/>
    <col min="15107" max="15107" width="43.5" style="45" customWidth="1"/>
    <col min="15108" max="15108" width="16.875" style="45" customWidth="1"/>
    <col min="15109" max="15109" width="11.75" style="45" customWidth="1"/>
    <col min="15110" max="15110" width="33.75" style="45" customWidth="1"/>
    <col min="15111" max="15130" width="9" style="45" customWidth="1"/>
    <col min="15131" max="15353" width="9.125" style="45" customWidth="1"/>
    <col min="15354" max="15360" width="9.125" style="45"/>
    <col min="15361" max="15361" width="5.125" style="45" customWidth="1"/>
    <col min="15362" max="15362" width="11.875" style="45" customWidth="1"/>
    <col min="15363" max="15363" width="43.5" style="45" customWidth="1"/>
    <col min="15364" max="15364" width="16.875" style="45" customWidth="1"/>
    <col min="15365" max="15365" width="11.75" style="45" customWidth="1"/>
    <col min="15366" max="15366" width="33.75" style="45" customWidth="1"/>
    <col min="15367" max="15386" width="9" style="45" customWidth="1"/>
    <col min="15387" max="15609" width="9.125" style="45" customWidth="1"/>
    <col min="15610" max="15616" width="9.125" style="45"/>
    <col min="15617" max="15617" width="5.125" style="45" customWidth="1"/>
    <col min="15618" max="15618" width="11.875" style="45" customWidth="1"/>
    <col min="15619" max="15619" width="43.5" style="45" customWidth="1"/>
    <col min="15620" max="15620" width="16.875" style="45" customWidth="1"/>
    <col min="15621" max="15621" width="11.75" style="45" customWidth="1"/>
    <col min="15622" max="15622" width="33.75" style="45" customWidth="1"/>
    <col min="15623" max="15642" width="9" style="45" customWidth="1"/>
    <col min="15643" max="15865" width="9.125" style="45" customWidth="1"/>
    <col min="15866" max="15872" width="9.125" style="45"/>
    <col min="15873" max="15873" width="5.125" style="45" customWidth="1"/>
    <col min="15874" max="15874" width="11.875" style="45" customWidth="1"/>
    <col min="15875" max="15875" width="43.5" style="45" customWidth="1"/>
    <col min="15876" max="15876" width="16.875" style="45" customWidth="1"/>
    <col min="15877" max="15877" width="11.75" style="45" customWidth="1"/>
    <col min="15878" max="15878" width="33.75" style="45" customWidth="1"/>
    <col min="15879" max="15898" width="9" style="45" customWidth="1"/>
    <col min="15899" max="16121" width="9.125" style="45" customWidth="1"/>
    <col min="16122" max="16128" width="9.125" style="45"/>
    <col min="16129" max="16129" width="5.125" style="45" customWidth="1"/>
    <col min="16130" max="16130" width="11.875" style="45" customWidth="1"/>
    <col min="16131" max="16131" width="43.5" style="45" customWidth="1"/>
    <col min="16132" max="16132" width="16.875" style="45" customWidth="1"/>
    <col min="16133" max="16133" width="11.75" style="45" customWidth="1"/>
    <col min="16134" max="16134" width="33.75" style="45" customWidth="1"/>
    <col min="16135" max="16154" width="9" style="45" customWidth="1"/>
    <col min="16155" max="16377" width="9.125" style="45" customWidth="1"/>
    <col min="16378" max="16384" width="9.125" style="45"/>
  </cols>
  <sheetData>
    <row r="1" spans="1:249" ht="41.25" customHeight="1">
      <c r="A1" s="152" t="s">
        <v>103</v>
      </c>
      <c r="B1" s="152"/>
      <c r="C1" s="152"/>
      <c r="D1" s="152"/>
      <c r="E1" s="152"/>
    </row>
    <row r="2" spans="1:249" ht="35.25" customHeight="1">
      <c r="A2" s="46" t="s">
        <v>104</v>
      </c>
      <c r="B2" s="46" t="s">
        <v>105</v>
      </c>
      <c r="C2" s="47" t="s">
        <v>106</v>
      </c>
      <c r="D2" s="48" t="s">
        <v>107</v>
      </c>
      <c r="E2" s="49" t="s">
        <v>108</v>
      </c>
      <c r="F2" s="50" t="s">
        <v>109</v>
      </c>
    </row>
    <row r="3" spans="1:249" s="58" customFormat="1" ht="60" customHeight="1">
      <c r="A3" s="51">
        <v>1</v>
      </c>
      <c r="B3" s="52" t="s">
        <v>110</v>
      </c>
      <c r="C3" s="53" t="s">
        <v>111</v>
      </c>
      <c r="D3" s="54"/>
      <c r="E3" s="55" t="s">
        <v>112</v>
      </c>
      <c r="F3" s="56" t="s">
        <v>113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</row>
    <row r="4" spans="1:249" s="58" customFormat="1" ht="50.1" customHeight="1">
      <c r="A4" s="51">
        <v>2</v>
      </c>
      <c r="B4" s="52" t="s">
        <v>114</v>
      </c>
      <c r="C4" s="53" t="s">
        <v>115</v>
      </c>
      <c r="D4" s="54"/>
      <c r="E4" s="55" t="s">
        <v>116</v>
      </c>
      <c r="F4" s="59" t="s">
        <v>117</v>
      </c>
    </row>
    <row r="5" spans="1:249" s="58" customFormat="1" ht="50.1" customHeight="1">
      <c r="A5" s="51">
        <v>3</v>
      </c>
      <c r="B5" s="52" t="s">
        <v>118</v>
      </c>
      <c r="C5" s="53" t="s">
        <v>119</v>
      </c>
      <c r="D5" s="54"/>
      <c r="E5" s="55" t="s">
        <v>116</v>
      </c>
      <c r="F5" s="60" t="s">
        <v>120</v>
      </c>
    </row>
    <row r="6" spans="1:249" s="58" customFormat="1" ht="50.1" customHeight="1">
      <c r="A6" s="51">
        <v>4</v>
      </c>
      <c r="B6" s="61" t="s">
        <v>121</v>
      </c>
      <c r="C6" s="62" t="s">
        <v>122</v>
      </c>
      <c r="D6" s="54"/>
      <c r="E6" s="55" t="s">
        <v>123</v>
      </c>
      <c r="F6" s="63"/>
    </row>
    <row r="7" spans="1:249" s="58" customFormat="1" ht="50.1" customHeight="1">
      <c r="A7" s="51">
        <v>5</v>
      </c>
      <c r="B7" s="61" t="s">
        <v>124</v>
      </c>
      <c r="C7" s="62" t="s">
        <v>125</v>
      </c>
      <c r="D7" s="54"/>
      <c r="E7" s="55" t="s">
        <v>123</v>
      </c>
      <c r="F7" s="63"/>
    </row>
    <row r="8" spans="1:249" s="57" customFormat="1" ht="22.5" customHeight="1">
      <c r="A8" s="64" t="s">
        <v>126</v>
      </c>
      <c r="B8" s="64"/>
      <c r="C8" s="64"/>
      <c r="D8" s="65"/>
      <c r="E8" s="65"/>
    </row>
    <row r="9" spans="1:249" s="68" customFormat="1" ht="22.5" customHeight="1">
      <c r="A9" s="153" t="s">
        <v>127</v>
      </c>
      <c r="B9" s="153"/>
      <c r="C9" s="66"/>
      <c r="D9" s="67"/>
      <c r="E9" s="67"/>
    </row>
    <row r="10" spans="1:249" s="68" customFormat="1" ht="30" customHeight="1">
      <c r="A10" s="69" t="s">
        <v>128</v>
      </c>
      <c r="B10" s="69"/>
      <c r="C10" s="70"/>
      <c r="D10" s="67"/>
      <c r="E10" s="67"/>
    </row>
    <row r="11" spans="1:249" s="68" customFormat="1" ht="30" customHeight="1">
      <c r="A11" s="69" t="s">
        <v>129</v>
      </c>
      <c r="B11" s="69"/>
      <c r="C11" s="70"/>
      <c r="D11" s="67"/>
      <c r="E11" s="67"/>
    </row>
    <row r="12" spans="1:249" s="68" customFormat="1" ht="30" customHeight="1">
      <c r="A12" s="71" t="s">
        <v>130</v>
      </c>
      <c r="B12" s="71"/>
      <c r="C12" s="67"/>
      <c r="D12" s="67"/>
      <c r="E12" s="67"/>
    </row>
    <row r="13" spans="1:249" s="68" customFormat="1" ht="30" customHeight="1">
      <c r="A13" s="66" t="s">
        <v>131</v>
      </c>
      <c r="B13" s="71"/>
      <c r="C13" s="67"/>
      <c r="D13" s="67"/>
      <c r="E13" s="67"/>
    </row>
    <row r="14" spans="1:249" s="68" customFormat="1" ht="30" customHeight="1">
      <c r="A14" s="66" t="s">
        <v>132</v>
      </c>
      <c r="B14" s="66"/>
      <c r="C14" s="67"/>
      <c r="D14" s="67"/>
      <c r="E14" s="67"/>
    </row>
    <row r="15" spans="1:249" s="74" customFormat="1" ht="30" customHeight="1">
      <c r="A15" s="66" t="s">
        <v>133</v>
      </c>
      <c r="B15" s="72"/>
      <c r="C15" s="73"/>
      <c r="D15" s="73"/>
      <c r="E15" s="73"/>
    </row>
    <row r="16" spans="1:249" ht="30" customHeight="1">
      <c r="A16" s="153" t="s">
        <v>134</v>
      </c>
      <c r="B16" s="154"/>
    </row>
  </sheetData>
  <mergeCells count="3">
    <mergeCell ref="A1:E1"/>
    <mergeCell ref="A9:B9"/>
    <mergeCell ref="A16:B16"/>
  </mergeCells>
  <phoneticPr fontId="27" type="noConversion"/>
  <printOptions horizontalCentered="1"/>
  <pageMargins left="0.45" right="0.37" top="0.75" bottom="0.98425196850393704" header="0.51181102362204722" footer="0.51181102362204722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G31"/>
  <sheetViews>
    <sheetView workbookViewId="0">
      <selection activeCell="G20" sqref="G20"/>
    </sheetView>
  </sheetViews>
  <sheetFormatPr defaultColWidth="15.375" defaultRowHeight="38.25" customHeight="1"/>
  <cols>
    <col min="1" max="1" width="7.375" style="8" customWidth="1"/>
    <col min="2" max="2" width="19.375" style="9" customWidth="1"/>
    <col min="3" max="3" width="9.75" style="8" customWidth="1"/>
    <col min="4" max="4" width="7.875" style="8" hidden="1" customWidth="1"/>
    <col min="5" max="5" width="8.875" style="8" customWidth="1"/>
    <col min="6" max="6" width="9.125" style="8" customWidth="1"/>
    <col min="7" max="7" width="12.875" style="8" customWidth="1"/>
    <col min="8" max="16384" width="15.375" style="10"/>
  </cols>
  <sheetData>
    <row r="1" spans="1:7" s="4" customFormat="1" ht="42" customHeight="1">
      <c r="A1" s="155" t="s">
        <v>102</v>
      </c>
      <c r="B1" s="155"/>
      <c r="C1" s="155"/>
      <c r="D1" s="155"/>
      <c r="E1" s="155"/>
      <c r="F1" s="155"/>
      <c r="G1" s="155"/>
    </row>
    <row r="2" spans="1:7" s="5" customFormat="1" ht="15.75" customHeight="1">
      <c r="A2" s="156"/>
      <c r="B2" s="156"/>
      <c r="C2" s="156"/>
      <c r="D2" s="156"/>
      <c r="E2" s="156"/>
      <c r="F2" s="156"/>
      <c r="G2" s="156"/>
    </row>
    <row r="3" spans="1:7" s="4" customFormat="1" ht="18.75" customHeight="1">
      <c r="A3" s="161" t="s">
        <v>12</v>
      </c>
      <c r="B3" s="163" t="s">
        <v>0</v>
      </c>
      <c r="C3" s="165" t="s">
        <v>101</v>
      </c>
      <c r="D3" s="160" t="s">
        <v>1</v>
      </c>
      <c r="E3" s="159" t="s">
        <v>88</v>
      </c>
      <c r="F3" s="159" t="s">
        <v>89</v>
      </c>
      <c r="G3" s="159" t="s">
        <v>90</v>
      </c>
    </row>
    <row r="4" spans="1:7" s="4" customFormat="1" ht="18.75" customHeight="1">
      <c r="A4" s="162"/>
      <c r="B4" s="164"/>
      <c r="C4" s="166"/>
      <c r="D4" s="160"/>
      <c r="E4" s="160"/>
      <c r="F4" s="160"/>
      <c r="G4" s="160"/>
    </row>
    <row r="5" spans="1:7" s="4" customFormat="1" ht="18.75" customHeight="1">
      <c r="A5" s="38">
        <v>1</v>
      </c>
      <c r="B5" s="39" t="s">
        <v>91</v>
      </c>
      <c r="C5" s="40" t="s">
        <v>99</v>
      </c>
      <c r="D5" s="41">
        <v>328</v>
      </c>
      <c r="E5" s="38"/>
      <c r="F5" s="38"/>
      <c r="G5" s="38"/>
    </row>
    <row r="6" spans="1:7" s="4" customFormat="1" ht="18.75" customHeight="1">
      <c r="A6" s="38">
        <v>2</v>
      </c>
      <c r="B6" s="39" t="s">
        <v>10</v>
      </c>
      <c r="C6" s="40" t="s">
        <v>2</v>
      </c>
      <c r="D6" s="41">
        <v>470</v>
      </c>
      <c r="E6" s="38"/>
      <c r="F6" s="38"/>
      <c r="G6" s="38"/>
    </row>
    <row r="7" spans="1:7" s="4" customFormat="1" ht="18.75" customHeight="1">
      <c r="A7" s="38">
        <v>3</v>
      </c>
      <c r="B7" s="39" t="s">
        <v>92</v>
      </c>
      <c r="C7" s="40" t="s">
        <v>2</v>
      </c>
      <c r="D7" s="41">
        <v>145</v>
      </c>
      <c r="E7" s="38"/>
      <c r="F7" s="38"/>
      <c r="G7" s="38"/>
    </row>
    <row r="8" spans="1:7" s="4" customFormat="1" ht="18.75" customHeight="1">
      <c r="A8" s="38">
        <v>4</v>
      </c>
      <c r="B8" s="39" t="s">
        <v>93</v>
      </c>
      <c r="C8" s="40" t="s">
        <v>2</v>
      </c>
      <c r="D8" s="41">
        <v>16</v>
      </c>
      <c r="E8" s="38"/>
      <c r="F8" s="38"/>
      <c r="G8" s="38"/>
    </row>
    <row r="9" spans="1:7" s="4" customFormat="1" ht="18.75" customHeight="1">
      <c r="A9" s="38">
        <v>5</v>
      </c>
      <c r="B9" s="39" t="s">
        <v>11</v>
      </c>
      <c r="C9" s="40" t="s">
        <v>3</v>
      </c>
      <c r="D9" s="41">
        <v>200</v>
      </c>
      <c r="E9" s="38"/>
      <c r="F9" s="38"/>
      <c r="G9" s="38"/>
    </row>
    <row r="10" spans="1:7" s="4" customFormat="1" ht="18.75" customHeight="1">
      <c r="A10" s="38">
        <v>6</v>
      </c>
      <c r="B10" s="39" t="s">
        <v>94</v>
      </c>
      <c r="C10" s="40" t="s">
        <v>4</v>
      </c>
      <c r="D10" s="41">
        <v>10</v>
      </c>
      <c r="E10" s="38"/>
      <c r="F10" s="38"/>
      <c r="G10" s="41"/>
    </row>
    <row r="11" spans="1:7" s="4" customFormat="1" ht="18.75" customHeight="1">
      <c r="A11" s="38">
        <v>7</v>
      </c>
      <c r="B11" s="39" t="s">
        <v>95</v>
      </c>
      <c r="C11" s="40" t="s">
        <v>5</v>
      </c>
      <c r="D11" s="41">
        <v>56</v>
      </c>
      <c r="E11" s="38"/>
      <c r="F11" s="38"/>
      <c r="G11" s="38"/>
    </row>
    <row r="12" spans="1:7" s="4" customFormat="1" ht="18.75" customHeight="1">
      <c r="A12" s="38">
        <v>8</v>
      </c>
      <c r="B12" s="39" t="s">
        <v>96</v>
      </c>
      <c r="C12" s="40" t="s">
        <v>2</v>
      </c>
      <c r="D12" s="41">
        <v>400</v>
      </c>
      <c r="E12" s="38"/>
      <c r="F12" s="38"/>
      <c r="G12" s="38"/>
    </row>
    <row r="13" spans="1:7" s="28" customFormat="1" ht="18.75" customHeight="1">
      <c r="A13" s="38">
        <v>9</v>
      </c>
      <c r="B13" s="42" t="s">
        <v>79</v>
      </c>
      <c r="C13" s="30" t="s">
        <v>80</v>
      </c>
      <c r="D13" s="29">
        <v>10</v>
      </c>
      <c r="E13" s="29"/>
      <c r="F13" s="29"/>
      <c r="G13" s="29"/>
    </row>
    <row r="14" spans="1:7" s="4" customFormat="1" ht="18.75" customHeight="1">
      <c r="A14" s="38">
        <v>10</v>
      </c>
      <c r="B14" s="39" t="s">
        <v>97</v>
      </c>
      <c r="C14" s="40" t="s">
        <v>6</v>
      </c>
      <c r="D14" s="41">
        <v>600</v>
      </c>
      <c r="E14" s="38"/>
      <c r="F14" s="38"/>
      <c r="G14" s="38"/>
    </row>
    <row r="15" spans="1:7" s="4" customFormat="1" ht="18.75" customHeight="1">
      <c r="A15" s="38">
        <v>11</v>
      </c>
      <c r="B15" s="39" t="s">
        <v>97</v>
      </c>
      <c r="C15" s="40" t="s">
        <v>7</v>
      </c>
      <c r="D15" s="41">
        <v>13000</v>
      </c>
      <c r="E15" s="38"/>
      <c r="F15" s="38"/>
      <c r="G15" s="38"/>
    </row>
    <row r="16" spans="1:7" s="4" customFormat="1" ht="18.75" customHeight="1">
      <c r="A16" s="38">
        <v>12</v>
      </c>
      <c r="B16" s="36" t="s">
        <v>97</v>
      </c>
      <c r="C16" s="11" t="s">
        <v>8</v>
      </c>
      <c r="D16" s="37">
        <v>3000</v>
      </c>
      <c r="E16" s="31"/>
      <c r="F16" s="31"/>
      <c r="G16" s="6"/>
    </row>
    <row r="17" spans="1:7" s="4" customFormat="1" ht="18.75" customHeight="1">
      <c r="A17" s="38">
        <v>13</v>
      </c>
      <c r="B17" s="43" t="s">
        <v>98</v>
      </c>
      <c r="C17" s="40" t="s">
        <v>9</v>
      </c>
      <c r="D17" s="41">
        <v>140</v>
      </c>
      <c r="E17" s="38"/>
      <c r="F17" s="38"/>
      <c r="G17" s="38"/>
    </row>
    <row r="18" spans="1:7" s="4" customFormat="1" ht="29.25" customHeight="1">
      <c r="A18" s="157" t="s">
        <v>100</v>
      </c>
      <c r="B18" s="158"/>
      <c r="C18" s="158"/>
      <c r="D18" s="158"/>
      <c r="E18" s="158"/>
      <c r="F18" s="158"/>
      <c r="G18" s="158"/>
    </row>
    <row r="19" spans="1:7" s="1" customFormat="1" ht="22.5" customHeight="1">
      <c r="A19" s="7"/>
      <c r="B19" s="7"/>
      <c r="C19" s="7"/>
      <c r="D19" s="7"/>
      <c r="E19" s="7"/>
      <c r="F19" s="7"/>
    </row>
    <row r="20" spans="1:7" s="33" customFormat="1" ht="22.5" customHeight="1">
      <c r="A20" s="32" t="s">
        <v>81</v>
      </c>
      <c r="B20" s="32"/>
      <c r="C20" s="32"/>
      <c r="D20" s="32"/>
    </row>
    <row r="21" spans="1:7" s="33" customFormat="1" ht="22.5" customHeight="1">
      <c r="A21" s="34" t="s">
        <v>82</v>
      </c>
      <c r="B21" s="34"/>
      <c r="C21" s="34"/>
      <c r="D21" s="34"/>
      <c r="E21" s="35"/>
      <c r="F21" s="35"/>
      <c r="G21" s="35"/>
    </row>
    <row r="22" spans="1:7" s="33" customFormat="1" ht="22.5" customHeight="1">
      <c r="A22" s="34" t="s">
        <v>83</v>
      </c>
      <c r="B22" s="34"/>
      <c r="C22" s="34"/>
      <c r="D22" s="34"/>
      <c r="E22" s="35"/>
      <c r="F22" s="35"/>
      <c r="G22" s="35"/>
    </row>
    <row r="23" spans="1:7" s="33" customFormat="1" ht="22.5" customHeight="1">
      <c r="A23" s="33" t="s">
        <v>84</v>
      </c>
      <c r="E23" s="34" t="s">
        <v>87</v>
      </c>
      <c r="G23" s="32"/>
    </row>
    <row r="24" spans="1:7" s="33" customFormat="1" ht="22.5" customHeight="1">
      <c r="A24" s="32" t="s">
        <v>85</v>
      </c>
      <c r="G24" s="32"/>
    </row>
    <row r="25" spans="1:7" s="33" customFormat="1" ht="22.5" customHeight="1">
      <c r="A25" s="32" t="s">
        <v>86</v>
      </c>
      <c r="B25" s="32"/>
      <c r="C25" s="32"/>
      <c r="D25" s="32"/>
      <c r="G25" s="32"/>
    </row>
    <row r="27" spans="1:7" s="4" customFormat="1" ht="38.25" customHeight="1">
      <c r="A27" s="2"/>
      <c r="B27" s="3"/>
      <c r="C27" s="2"/>
      <c r="D27" s="2"/>
      <c r="E27" s="2"/>
      <c r="F27" s="2"/>
      <c r="G27" s="2"/>
    </row>
    <row r="28" spans="1:7" s="4" customFormat="1" ht="38.25" customHeight="1">
      <c r="A28" s="2"/>
      <c r="B28" s="3"/>
      <c r="C28" s="2"/>
      <c r="D28" s="2"/>
      <c r="E28" s="2"/>
      <c r="F28" s="2"/>
      <c r="G28" s="2"/>
    </row>
    <row r="29" spans="1:7" s="4" customFormat="1" ht="38.25" customHeight="1">
      <c r="A29" s="2"/>
      <c r="B29" s="3"/>
      <c r="C29" s="2"/>
      <c r="D29" s="2"/>
      <c r="E29" s="2"/>
      <c r="F29" s="2"/>
      <c r="G29" s="2"/>
    </row>
    <row r="30" spans="1:7" s="4" customFormat="1" ht="38.25" customHeight="1">
      <c r="A30" s="2"/>
      <c r="B30" s="3"/>
      <c r="C30" s="2"/>
      <c r="D30" s="2"/>
      <c r="E30" s="2"/>
      <c r="F30" s="2"/>
      <c r="G30" s="2"/>
    </row>
    <row r="31" spans="1:7" s="4" customFormat="1" ht="38.25" customHeight="1">
      <c r="A31" s="2"/>
      <c r="B31" s="3"/>
      <c r="C31" s="2"/>
      <c r="D31" s="2"/>
      <c r="E31" s="2"/>
      <c r="F31" s="2"/>
      <c r="G31" s="2"/>
    </row>
  </sheetData>
  <mergeCells count="9">
    <mergeCell ref="A1:G2"/>
    <mergeCell ref="A18:G18"/>
    <mergeCell ref="E3:E4"/>
    <mergeCell ref="F3:F4"/>
    <mergeCell ref="A3:A4"/>
    <mergeCell ref="B3:B4"/>
    <mergeCell ref="C3:C4"/>
    <mergeCell ref="D3:D4"/>
    <mergeCell ref="G3:G4"/>
  </mergeCells>
  <phoneticPr fontId="10" type="noConversion"/>
  <printOptions horizontalCentered="1"/>
  <pageMargins left="0.23622047244094491" right="0.23622047244094491" top="0.55118110236220474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3" sqref="A3:A4"/>
    </sheetView>
  </sheetViews>
  <sheetFormatPr defaultRowHeight="14.25"/>
  <cols>
    <col min="1" max="1" width="6.375" style="190" customWidth="1"/>
    <col min="2" max="2" width="9" style="190"/>
    <col min="3" max="3" width="10.125" style="190" customWidth="1"/>
    <col min="4" max="4" width="9" style="190" customWidth="1"/>
    <col min="5" max="5" width="20.25" style="190" customWidth="1"/>
    <col min="6" max="6" width="10.375" style="190" customWidth="1"/>
    <col min="7" max="16384" width="9" style="190"/>
  </cols>
  <sheetData>
    <row r="1" spans="1:7" ht="36" customHeight="1">
      <c r="A1" s="189" t="s">
        <v>235</v>
      </c>
      <c r="B1" s="189"/>
      <c r="C1" s="189"/>
      <c r="D1" s="189"/>
      <c r="E1" s="189"/>
      <c r="F1" s="189"/>
    </row>
    <row r="2" spans="1:7" ht="21.75" customHeight="1">
      <c r="A2" s="191" t="s">
        <v>264</v>
      </c>
      <c r="B2" s="191"/>
      <c r="C2" s="192"/>
      <c r="D2" s="192"/>
      <c r="E2" s="192"/>
      <c r="F2" s="192" t="s">
        <v>236</v>
      </c>
    </row>
    <row r="3" spans="1:7" ht="19.5" customHeight="1">
      <c r="A3" s="193" t="s">
        <v>176</v>
      </c>
      <c r="B3" s="194" t="s">
        <v>237</v>
      </c>
      <c r="C3" s="195" t="s">
        <v>238</v>
      </c>
      <c r="D3" s="196" t="s">
        <v>239</v>
      </c>
      <c r="E3" s="196" t="s">
        <v>180</v>
      </c>
      <c r="F3" s="196" t="s">
        <v>181</v>
      </c>
    </row>
    <row r="4" spans="1:7" ht="19.5" customHeight="1">
      <c r="A4" s="193"/>
      <c r="B4" s="194"/>
      <c r="C4" s="195"/>
      <c r="D4" s="197"/>
      <c r="E4" s="197"/>
      <c r="F4" s="197"/>
    </row>
    <row r="5" spans="1:7" ht="65.25" customHeight="1">
      <c r="A5" s="198">
        <v>1</v>
      </c>
      <c r="B5" s="198" t="s">
        <v>240</v>
      </c>
      <c r="C5" s="199" t="s">
        <v>151</v>
      </c>
      <c r="D5" s="200" t="s">
        <v>241</v>
      </c>
      <c r="E5" s="199"/>
      <c r="F5" s="199"/>
    </row>
    <row r="6" spans="1:7" ht="65.25" customHeight="1">
      <c r="A6" s="201"/>
      <c r="B6" s="201"/>
      <c r="C6" s="199" t="s">
        <v>242</v>
      </c>
      <c r="D6" s="200" t="s">
        <v>243</v>
      </c>
      <c r="E6" s="199"/>
      <c r="F6" s="199"/>
    </row>
    <row r="7" spans="1:7" ht="20.25" customHeight="1">
      <c r="A7" s="202" t="s">
        <v>244</v>
      </c>
      <c r="B7" s="202"/>
      <c r="C7" s="202"/>
      <c r="D7" s="202"/>
      <c r="E7" s="202"/>
      <c r="F7" s="202"/>
    </row>
    <row r="9" spans="1:7" s="33" customFormat="1" ht="22.5" customHeight="1">
      <c r="A9" s="32" t="s">
        <v>81</v>
      </c>
      <c r="B9" s="32"/>
      <c r="C9" s="32"/>
      <c r="D9" s="32"/>
    </row>
    <row r="10" spans="1:7" s="33" customFormat="1" ht="22.5" customHeight="1">
      <c r="A10" s="34" t="s">
        <v>82</v>
      </c>
      <c r="B10" s="34"/>
      <c r="C10" s="34"/>
      <c r="D10" s="34"/>
      <c r="E10" s="35"/>
      <c r="F10" s="35"/>
      <c r="G10" s="35"/>
    </row>
    <row r="11" spans="1:7" s="33" customFormat="1" ht="22.5" customHeight="1">
      <c r="A11" s="34" t="s">
        <v>83</v>
      </c>
      <c r="B11" s="34"/>
      <c r="C11" s="34"/>
      <c r="D11" s="34"/>
      <c r="E11" s="35"/>
      <c r="F11" s="35"/>
      <c r="G11" s="35"/>
    </row>
    <row r="12" spans="1:7" s="33" customFormat="1" ht="22.5" customHeight="1">
      <c r="A12" s="33" t="s">
        <v>84</v>
      </c>
      <c r="E12" s="34" t="s">
        <v>87</v>
      </c>
      <c r="F12" s="34"/>
      <c r="G12" s="32"/>
    </row>
    <row r="13" spans="1:7" s="33" customFormat="1" ht="22.5" customHeight="1">
      <c r="A13" s="32" t="s">
        <v>85</v>
      </c>
      <c r="G13" s="32"/>
    </row>
    <row r="14" spans="1:7" s="33" customFormat="1" ht="22.5" customHeight="1">
      <c r="A14" s="32" t="s">
        <v>86</v>
      </c>
      <c r="B14" s="32"/>
      <c r="C14" s="32"/>
      <c r="D14" s="32"/>
      <c r="G14" s="32"/>
    </row>
  </sheetData>
  <mergeCells count="10">
    <mergeCell ref="A5:A6"/>
    <mergeCell ref="B5:B6"/>
    <mergeCell ref="A1:F1"/>
    <mergeCell ref="A2:B2"/>
    <mergeCell ref="A3:A4"/>
    <mergeCell ref="B3:B4"/>
    <mergeCell ref="C3:C4"/>
    <mergeCell ref="D3:D4"/>
    <mergeCell ref="E3:E4"/>
    <mergeCell ref="F3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workbookViewId="0">
      <selection activeCell="D14" sqref="D14"/>
    </sheetView>
  </sheetViews>
  <sheetFormatPr defaultRowHeight="38.25" customHeight="1"/>
  <cols>
    <col min="1" max="2" width="5.25" style="225" customWidth="1"/>
    <col min="3" max="3" width="11.375" style="226" customWidth="1"/>
    <col min="4" max="4" width="29.5" style="226" customWidth="1"/>
    <col min="5" max="5" width="8.125" style="226" customWidth="1"/>
    <col min="6" max="7" width="10.25" style="226" customWidth="1"/>
    <col min="8" max="240" width="9" style="225"/>
    <col min="241" max="241" width="11.375" style="225" customWidth="1"/>
    <col min="242" max="242" width="13.5" style="225" customWidth="1"/>
    <col min="243" max="243" width="6.125" style="225" customWidth="1"/>
    <col min="244" max="244" width="7.125" style="225" customWidth="1"/>
    <col min="245" max="256" width="5.625" style="225" customWidth="1"/>
    <col min="257" max="257" width="0" style="225" hidden="1" customWidth="1"/>
    <col min="258" max="263" width="5.625" style="225" customWidth="1"/>
    <col min="264" max="496" width="9" style="225"/>
    <col min="497" max="497" width="11.375" style="225" customWidth="1"/>
    <col min="498" max="498" width="13.5" style="225" customWidth="1"/>
    <col min="499" max="499" width="6.125" style="225" customWidth="1"/>
    <col min="500" max="500" width="7.125" style="225" customWidth="1"/>
    <col min="501" max="512" width="5.625" style="225" customWidth="1"/>
    <col min="513" max="513" width="0" style="225" hidden="1" customWidth="1"/>
    <col min="514" max="519" width="5.625" style="225" customWidth="1"/>
    <col min="520" max="752" width="9" style="225"/>
    <col min="753" max="753" width="11.375" style="225" customWidth="1"/>
    <col min="754" max="754" width="13.5" style="225" customWidth="1"/>
    <col min="755" max="755" width="6.125" style="225" customWidth="1"/>
    <col min="756" max="756" width="7.125" style="225" customWidth="1"/>
    <col min="757" max="768" width="5.625" style="225" customWidth="1"/>
    <col min="769" max="769" width="0" style="225" hidden="1" customWidth="1"/>
    <col min="770" max="775" width="5.625" style="225" customWidth="1"/>
    <col min="776" max="1008" width="9" style="225"/>
    <col min="1009" max="1009" width="11.375" style="225" customWidth="1"/>
    <col min="1010" max="1010" width="13.5" style="225" customWidth="1"/>
    <col min="1011" max="1011" width="6.125" style="225" customWidth="1"/>
    <col min="1012" max="1012" width="7.125" style="225" customWidth="1"/>
    <col min="1013" max="1024" width="5.625" style="225" customWidth="1"/>
    <col min="1025" max="1025" width="0" style="225" hidden="1" customWidth="1"/>
    <col min="1026" max="1031" width="5.625" style="225" customWidth="1"/>
    <col min="1032" max="1264" width="9" style="225"/>
    <col min="1265" max="1265" width="11.375" style="225" customWidth="1"/>
    <col min="1266" max="1266" width="13.5" style="225" customWidth="1"/>
    <col min="1267" max="1267" width="6.125" style="225" customWidth="1"/>
    <col min="1268" max="1268" width="7.125" style="225" customWidth="1"/>
    <col min="1269" max="1280" width="5.625" style="225" customWidth="1"/>
    <col min="1281" max="1281" width="0" style="225" hidden="1" customWidth="1"/>
    <col min="1282" max="1287" width="5.625" style="225" customWidth="1"/>
    <col min="1288" max="1520" width="9" style="225"/>
    <col min="1521" max="1521" width="11.375" style="225" customWidth="1"/>
    <col min="1522" max="1522" width="13.5" style="225" customWidth="1"/>
    <col min="1523" max="1523" width="6.125" style="225" customWidth="1"/>
    <col min="1524" max="1524" width="7.125" style="225" customWidth="1"/>
    <col min="1525" max="1536" width="5.625" style="225" customWidth="1"/>
    <col min="1537" max="1537" width="0" style="225" hidden="1" customWidth="1"/>
    <col min="1538" max="1543" width="5.625" style="225" customWidth="1"/>
    <col min="1544" max="1776" width="9" style="225"/>
    <col min="1777" max="1777" width="11.375" style="225" customWidth="1"/>
    <col min="1778" max="1778" width="13.5" style="225" customWidth="1"/>
    <col min="1779" max="1779" width="6.125" style="225" customWidth="1"/>
    <col min="1780" max="1780" width="7.125" style="225" customWidth="1"/>
    <col min="1781" max="1792" width="5.625" style="225" customWidth="1"/>
    <col min="1793" max="1793" width="0" style="225" hidden="1" customWidth="1"/>
    <col min="1794" max="1799" width="5.625" style="225" customWidth="1"/>
    <col min="1800" max="2032" width="9" style="225"/>
    <col min="2033" max="2033" width="11.375" style="225" customWidth="1"/>
    <col min="2034" max="2034" width="13.5" style="225" customWidth="1"/>
    <col min="2035" max="2035" width="6.125" style="225" customWidth="1"/>
    <col min="2036" max="2036" width="7.125" style="225" customWidth="1"/>
    <col min="2037" max="2048" width="5.625" style="225" customWidth="1"/>
    <col min="2049" max="2049" width="0" style="225" hidden="1" customWidth="1"/>
    <col min="2050" max="2055" width="5.625" style="225" customWidth="1"/>
    <col min="2056" max="2288" width="9" style="225"/>
    <col min="2289" max="2289" width="11.375" style="225" customWidth="1"/>
    <col min="2290" max="2290" width="13.5" style="225" customWidth="1"/>
    <col min="2291" max="2291" width="6.125" style="225" customWidth="1"/>
    <col min="2292" max="2292" width="7.125" style="225" customWidth="1"/>
    <col min="2293" max="2304" width="5.625" style="225" customWidth="1"/>
    <col min="2305" max="2305" width="0" style="225" hidden="1" customWidth="1"/>
    <col min="2306" max="2311" width="5.625" style="225" customWidth="1"/>
    <col min="2312" max="2544" width="9" style="225"/>
    <col min="2545" max="2545" width="11.375" style="225" customWidth="1"/>
    <col min="2546" max="2546" width="13.5" style="225" customWidth="1"/>
    <col min="2547" max="2547" width="6.125" style="225" customWidth="1"/>
    <col min="2548" max="2548" width="7.125" style="225" customWidth="1"/>
    <col min="2549" max="2560" width="5.625" style="225" customWidth="1"/>
    <col min="2561" max="2561" width="0" style="225" hidden="1" customWidth="1"/>
    <col min="2562" max="2567" width="5.625" style="225" customWidth="1"/>
    <col min="2568" max="2800" width="9" style="225"/>
    <col min="2801" max="2801" width="11.375" style="225" customWidth="1"/>
    <col min="2802" max="2802" width="13.5" style="225" customWidth="1"/>
    <col min="2803" max="2803" width="6.125" style="225" customWidth="1"/>
    <col min="2804" max="2804" width="7.125" style="225" customWidth="1"/>
    <col min="2805" max="2816" width="5.625" style="225" customWidth="1"/>
    <col min="2817" max="2817" width="0" style="225" hidden="1" customWidth="1"/>
    <col min="2818" max="2823" width="5.625" style="225" customWidth="1"/>
    <col min="2824" max="3056" width="9" style="225"/>
    <col min="3057" max="3057" width="11.375" style="225" customWidth="1"/>
    <col min="3058" max="3058" width="13.5" style="225" customWidth="1"/>
    <col min="3059" max="3059" width="6.125" style="225" customWidth="1"/>
    <col min="3060" max="3060" width="7.125" style="225" customWidth="1"/>
    <col min="3061" max="3072" width="5.625" style="225" customWidth="1"/>
    <col min="3073" max="3073" width="0" style="225" hidden="1" customWidth="1"/>
    <col min="3074" max="3079" width="5.625" style="225" customWidth="1"/>
    <col min="3080" max="3312" width="9" style="225"/>
    <col min="3313" max="3313" width="11.375" style="225" customWidth="1"/>
    <col min="3314" max="3314" width="13.5" style="225" customWidth="1"/>
    <col min="3315" max="3315" width="6.125" style="225" customWidth="1"/>
    <col min="3316" max="3316" width="7.125" style="225" customWidth="1"/>
    <col min="3317" max="3328" width="5.625" style="225" customWidth="1"/>
    <col min="3329" max="3329" width="0" style="225" hidden="1" customWidth="1"/>
    <col min="3330" max="3335" width="5.625" style="225" customWidth="1"/>
    <col min="3336" max="3568" width="9" style="225"/>
    <col min="3569" max="3569" width="11.375" style="225" customWidth="1"/>
    <col min="3570" max="3570" width="13.5" style="225" customWidth="1"/>
    <col min="3571" max="3571" width="6.125" style="225" customWidth="1"/>
    <col min="3572" max="3572" width="7.125" style="225" customWidth="1"/>
    <col min="3573" max="3584" width="5.625" style="225" customWidth="1"/>
    <col min="3585" max="3585" width="0" style="225" hidden="1" customWidth="1"/>
    <col min="3586" max="3591" width="5.625" style="225" customWidth="1"/>
    <col min="3592" max="3824" width="9" style="225"/>
    <col min="3825" max="3825" width="11.375" style="225" customWidth="1"/>
    <col min="3826" max="3826" width="13.5" style="225" customWidth="1"/>
    <col min="3827" max="3827" width="6.125" style="225" customWidth="1"/>
    <col min="3828" max="3828" width="7.125" style="225" customWidth="1"/>
    <col min="3829" max="3840" width="5.625" style="225" customWidth="1"/>
    <col min="3841" max="3841" width="0" style="225" hidden="1" customWidth="1"/>
    <col min="3842" max="3847" width="5.625" style="225" customWidth="1"/>
    <col min="3848" max="4080" width="9" style="225"/>
    <col min="4081" max="4081" width="11.375" style="225" customWidth="1"/>
    <col min="4082" max="4082" width="13.5" style="225" customWidth="1"/>
    <col min="4083" max="4083" width="6.125" style="225" customWidth="1"/>
    <col min="4084" max="4084" width="7.125" style="225" customWidth="1"/>
    <col min="4085" max="4096" width="5.625" style="225" customWidth="1"/>
    <col min="4097" max="4097" width="0" style="225" hidden="1" customWidth="1"/>
    <col min="4098" max="4103" width="5.625" style="225" customWidth="1"/>
    <col min="4104" max="4336" width="9" style="225"/>
    <col min="4337" max="4337" width="11.375" style="225" customWidth="1"/>
    <col min="4338" max="4338" width="13.5" style="225" customWidth="1"/>
    <col min="4339" max="4339" width="6.125" style="225" customWidth="1"/>
    <col min="4340" max="4340" width="7.125" style="225" customWidth="1"/>
    <col min="4341" max="4352" width="5.625" style="225" customWidth="1"/>
    <col min="4353" max="4353" width="0" style="225" hidden="1" customWidth="1"/>
    <col min="4354" max="4359" width="5.625" style="225" customWidth="1"/>
    <col min="4360" max="4592" width="9" style="225"/>
    <col min="4593" max="4593" width="11.375" style="225" customWidth="1"/>
    <col min="4594" max="4594" width="13.5" style="225" customWidth="1"/>
    <col min="4595" max="4595" width="6.125" style="225" customWidth="1"/>
    <col min="4596" max="4596" width="7.125" style="225" customWidth="1"/>
    <col min="4597" max="4608" width="5.625" style="225" customWidth="1"/>
    <col min="4609" max="4609" width="0" style="225" hidden="1" customWidth="1"/>
    <col min="4610" max="4615" width="5.625" style="225" customWidth="1"/>
    <col min="4616" max="4848" width="9" style="225"/>
    <col min="4849" max="4849" width="11.375" style="225" customWidth="1"/>
    <col min="4850" max="4850" width="13.5" style="225" customWidth="1"/>
    <col min="4851" max="4851" width="6.125" style="225" customWidth="1"/>
    <col min="4852" max="4852" width="7.125" style="225" customWidth="1"/>
    <col min="4853" max="4864" width="5.625" style="225" customWidth="1"/>
    <col min="4865" max="4865" width="0" style="225" hidden="1" customWidth="1"/>
    <col min="4866" max="4871" width="5.625" style="225" customWidth="1"/>
    <col min="4872" max="5104" width="9" style="225"/>
    <col min="5105" max="5105" width="11.375" style="225" customWidth="1"/>
    <col min="5106" max="5106" width="13.5" style="225" customWidth="1"/>
    <col min="5107" max="5107" width="6.125" style="225" customWidth="1"/>
    <col min="5108" max="5108" width="7.125" style="225" customWidth="1"/>
    <col min="5109" max="5120" width="5.625" style="225" customWidth="1"/>
    <col min="5121" max="5121" width="0" style="225" hidden="1" customWidth="1"/>
    <col min="5122" max="5127" width="5.625" style="225" customWidth="1"/>
    <col min="5128" max="5360" width="9" style="225"/>
    <col min="5361" max="5361" width="11.375" style="225" customWidth="1"/>
    <col min="5362" max="5362" width="13.5" style="225" customWidth="1"/>
    <col min="5363" max="5363" width="6.125" style="225" customWidth="1"/>
    <col min="5364" max="5364" width="7.125" style="225" customWidth="1"/>
    <col min="5365" max="5376" width="5.625" style="225" customWidth="1"/>
    <col min="5377" max="5377" width="0" style="225" hidden="1" customWidth="1"/>
    <col min="5378" max="5383" width="5.625" style="225" customWidth="1"/>
    <col min="5384" max="5616" width="9" style="225"/>
    <col min="5617" max="5617" width="11.375" style="225" customWidth="1"/>
    <col min="5618" max="5618" width="13.5" style="225" customWidth="1"/>
    <col min="5619" max="5619" width="6.125" style="225" customWidth="1"/>
    <col min="5620" max="5620" width="7.125" style="225" customWidth="1"/>
    <col min="5621" max="5632" width="5.625" style="225" customWidth="1"/>
    <col min="5633" max="5633" width="0" style="225" hidden="1" customWidth="1"/>
    <col min="5634" max="5639" width="5.625" style="225" customWidth="1"/>
    <col min="5640" max="5872" width="9" style="225"/>
    <col min="5873" max="5873" width="11.375" style="225" customWidth="1"/>
    <col min="5874" max="5874" width="13.5" style="225" customWidth="1"/>
    <col min="5875" max="5875" width="6.125" style="225" customWidth="1"/>
    <col min="5876" max="5876" width="7.125" style="225" customWidth="1"/>
    <col min="5877" max="5888" width="5.625" style="225" customWidth="1"/>
    <col min="5889" max="5889" width="0" style="225" hidden="1" customWidth="1"/>
    <col min="5890" max="5895" width="5.625" style="225" customWidth="1"/>
    <col min="5896" max="6128" width="9" style="225"/>
    <col min="6129" max="6129" width="11.375" style="225" customWidth="1"/>
    <col min="6130" max="6130" width="13.5" style="225" customWidth="1"/>
    <col min="6131" max="6131" width="6.125" style="225" customWidth="1"/>
    <col min="6132" max="6132" width="7.125" style="225" customWidth="1"/>
    <col min="6133" max="6144" width="5.625" style="225" customWidth="1"/>
    <col min="6145" max="6145" width="0" style="225" hidden="1" customWidth="1"/>
    <col min="6146" max="6151" width="5.625" style="225" customWidth="1"/>
    <col min="6152" max="6384" width="9" style="225"/>
    <col min="6385" max="6385" width="11.375" style="225" customWidth="1"/>
    <col min="6386" max="6386" width="13.5" style="225" customWidth="1"/>
    <col min="6387" max="6387" width="6.125" style="225" customWidth="1"/>
    <col min="6388" max="6388" width="7.125" style="225" customWidth="1"/>
    <col min="6389" max="6400" width="5.625" style="225" customWidth="1"/>
    <col min="6401" max="6401" width="0" style="225" hidden="1" customWidth="1"/>
    <col min="6402" max="6407" width="5.625" style="225" customWidth="1"/>
    <col min="6408" max="6640" width="9" style="225"/>
    <col min="6641" max="6641" width="11.375" style="225" customWidth="1"/>
    <col min="6642" max="6642" width="13.5" style="225" customWidth="1"/>
    <col min="6643" max="6643" width="6.125" style="225" customWidth="1"/>
    <col min="6644" max="6644" width="7.125" style="225" customWidth="1"/>
    <col min="6645" max="6656" width="5.625" style="225" customWidth="1"/>
    <col min="6657" max="6657" width="0" style="225" hidden="1" customWidth="1"/>
    <col min="6658" max="6663" width="5.625" style="225" customWidth="1"/>
    <col min="6664" max="6896" width="9" style="225"/>
    <col min="6897" max="6897" width="11.375" style="225" customWidth="1"/>
    <col min="6898" max="6898" width="13.5" style="225" customWidth="1"/>
    <col min="6899" max="6899" width="6.125" style="225" customWidth="1"/>
    <col min="6900" max="6900" width="7.125" style="225" customWidth="1"/>
    <col min="6901" max="6912" width="5.625" style="225" customWidth="1"/>
    <col min="6913" max="6913" width="0" style="225" hidden="1" customWidth="1"/>
    <col min="6914" max="6919" width="5.625" style="225" customWidth="1"/>
    <col min="6920" max="7152" width="9" style="225"/>
    <col min="7153" max="7153" width="11.375" style="225" customWidth="1"/>
    <col min="7154" max="7154" width="13.5" style="225" customWidth="1"/>
    <col min="7155" max="7155" width="6.125" style="225" customWidth="1"/>
    <col min="7156" max="7156" width="7.125" style="225" customWidth="1"/>
    <col min="7157" max="7168" width="5.625" style="225" customWidth="1"/>
    <col min="7169" max="7169" width="0" style="225" hidden="1" customWidth="1"/>
    <col min="7170" max="7175" width="5.625" style="225" customWidth="1"/>
    <col min="7176" max="7408" width="9" style="225"/>
    <col min="7409" max="7409" width="11.375" style="225" customWidth="1"/>
    <col min="7410" max="7410" width="13.5" style="225" customWidth="1"/>
    <col min="7411" max="7411" width="6.125" style="225" customWidth="1"/>
    <col min="7412" max="7412" width="7.125" style="225" customWidth="1"/>
    <col min="7413" max="7424" width="5.625" style="225" customWidth="1"/>
    <col min="7425" max="7425" width="0" style="225" hidden="1" customWidth="1"/>
    <col min="7426" max="7431" width="5.625" style="225" customWidth="1"/>
    <col min="7432" max="7664" width="9" style="225"/>
    <col min="7665" max="7665" width="11.375" style="225" customWidth="1"/>
    <col min="7666" max="7666" width="13.5" style="225" customWidth="1"/>
    <col min="7667" max="7667" width="6.125" style="225" customWidth="1"/>
    <col min="7668" max="7668" width="7.125" style="225" customWidth="1"/>
    <col min="7669" max="7680" width="5.625" style="225" customWidth="1"/>
    <col min="7681" max="7681" width="0" style="225" hidden="1" customWidth="1"/>
    <col min="7682" max="7687" width="5.625" style="225" customWidth="1"/>
    <col min="7688" max="7920" width="9" style="225"/>
    <col min="7921" max="7921" width="11.375" style="225" customWidth="1"/>
    <col min="7922" max="7922" width="13.5" style="225" customWidth="1"/>
    <col min="7923" max="7923" width="6.125" style="225" customWidth="1"/>
    <col min="7924" max="7924" width="7.125" style="225" customWidth="1"/>
    <col min="7925" max="7936" width="5.625" style="225" customWidth="1"/>
    <col min="7937" max="7937" width="0" style="225" hidden="1" customWidth="1"/>
    <col min="7938" max="7943" width="5.625" style="225" customWidth="1"/>
    <col min="7944" max="8176" width="9" style="225"/>
    <col min="8177" max="8177" width="11.375" style="225" customWidth="1"/>
    <col min="8178" max="8178" width="13.5" style="225" customWidth="1"/>
    <col min="8179" max="8179" width="6.125" style="225" customWidth="1"/>
    <col min="8180" max="8180" width="7.125" style="225" customWidth="1"/>
    <col min="8181" max="8192" width="5.625" style="225" customWidth="1"/>
    <col min="8193" max="8193" width="0" style="225" hidden="1" customWidth="1"/>
    <col min="8194" max="8199" width="5.625" style="225" customWidth="1"/>
    <col min="8200" max="8432" width="9" style="225"/>
    <col min="8433" max="8433" width="11.375" style="225" customWidth="1"/>
    <col min="8434" max="8434" width="13.5" style="225" customWidth="1"/>
    <col min="8435" max="8435" width="6.125" style="225" customWidth="1"/>
    <col min="8436" max="8436" width="7.125" style="225" customWidth="1"/>
    <col min="8437" max="8448" width="5.625" style="225" customWidth="1"/>
    <col min="8449" max="8449" width="0" style="225" hidden="1" customWidth="1"/>
    <col min="8450" max="8455" width="5.625" style="225" customWidth="1"/>
    <col min="8456" max="8688" width="9" style="225"/>
    <col min="8689" max="8689" width="11.375" style="225" customWidth="1"/>
    <col min="8690" max="8690" width="13.5" style="225" customWidth="1"/>
    <col min="8691" max="8691" width="6.125" style="225" customWidth="1"/>
    <col min="8692" max="8692" width="7.125" style="225" customWidth="1"/>
    <col min="8693" max="8704" width="5.625" style="225" customWidth="1"/>
    <col min="8705" max="8705" width="0" style="225" hidden="1" customWidth="1"/>
    <col min="8706" max="8711" width="5.625" style="225" customWidth="1"/>
    <col min="8712" max="8944" width="9" style="225"/>
    <col min="8945" max="8945" width="11.375" style="225" customWidth="1"/>
    <col min="8946" max="8946" width="13.5" style="225" customWidth="1"/>
    <col min="8947" max="8947" width="6.125" style="225" customWidth="1"/>
    <col min="8948" max="8948" width="7.125" style="225" customWidth="1"/>
    <col min="8949" max="8960" width="5.625" style="225" customWidth="1"/>
    <col min="8961" max="8961" width="0" style="225" hidden="1" customWidth="1"/>
    <col min="8962" max="8967" width="5.625" style="225" customWidth="1"/>
    <col min="8968" max="9200" width="9" style="225"/>
    <col min="9201" max="9201" width="11.375" style="225" customWidth="1"/>
    <col min="9202" max="9202" width="13.5" style="225" customWidth="1"/>
    <col min="9203" max="9203" width="6.125" style="225" customWidth="1"/>
    <col min="9204" max="9204" width="7.125" style="225" customWidth="1"/>
    <col min="9205" max="9216" width="5.625" style="225" customWidth="1"/>
    <col min="9217" max="9217" width="0" style="225" hidden="1" customWidth="1"/>
    <col min="9218" max="9223" width="5.625" style="225" customWidth="1"/>
    <col min="9224" max="9456" width="9" style="225"/>
    <col min="9457" max="9457" width="11.375" style="225" customWidth="1"/>
    <col min="9458" max="9458" width="13.5" style="225" customWidth="1"/>
    <col min="9459" max="9459" width="6.125" style="225" customWidth="1"/>
    <col min="9460" max="9460" width="7.125" style="225" customWidth="1"/>
    <col min="9461" max="9472" width="5.625" style="225" customWidth="1"/>
    <col min="9473" max="9473" width="0" style="225" hidden="1" customWidth="1"/>
    <col min="9474" max="9479" width="5.625" style="225" customWidth="1"/>
    <col min="9480" max="9712" width="9" style="225"/>
    <col min="9713" max="9713" width="11.375" style="225" customWidth="1"/>
    <col min="9714" max="9714" width="13.5" style="225" customWidth="1"/>
    <col min="9715" max="9715" width="6.125" style="225" customWidth="1"/>
    <col min="9716" max="9716" width="7.125" style="225" customWidth="1"/>
    <col min="9717" max="9728" width="5.625" style="225" customWidth="1"/>
    <col min="9729" max="9729" width="0" style="225" hidden="1" customWidth="1"/>
    <col min="9730" max="9735" width="5.625" style="225" customWidth="1"/>
    <col min="9736" max="9968" width="9" style="225"/>
    <col min="9969" max="9969" width="11.375" style="225" customWidth="1"/>
    <col min="9970" max="9970" width="13.5" style="225" customWidth="1"/>
    <col min="9971" max="9971" width="6.125" style="225" customWidth="1"/>
    <col min="9972" max="9972" width="7.125" style="225" customWidth="1"/>
    <col min="9973" max="9984" width="5.625" style="225" customWidth="1"/>
    <col min="9985" max="9985" width="0" style="225" hidden="1" customWidth="1"/>
    <col min="9986" max="9991" width="5.625" style="225" customWidth="1"/>
    <col min="9992" max="10224" width="9" style="225"/>
    <col min="10225" max="10225" width="11.375" style="225" customWidth="1"/>
    <col min="10226" max="10226" width="13.5" style="225" customWidth="1"/>
    <col min="10227" max="10227" width="6.125" style="225" customWidth="1"/>
    <col min="10228" max="10228" width="7.125" style="225" customWidth="1"/>
    <col min="10229" max="10240" width="5.625" style="225" customWidth="1"/>
    <col min="10241" max="10241" width="0" style="225" hidden="1" customWidth="1"/>
    <col min="10242" max="10247" width="5.625" style="225" customWidth="1"/>
    <col min="10248" max="10480" width="9" style="225"/>
    <col min="10481" max="10481" width="11.375" style="225" customWidth="1"/>
    <col min="10482" max="10482" width="13.5" style="225" customWidth="1"/>
    <col min="10483" max="10483" width="6.125" style="225" customWidth="1"/>
    <col min="10484" max="10484" width="7.125" style="225" customWidth="1"/>
    <col min="10485" max="10496" width="5.625" style="225" customWidth="1"/>
    <col min="10497" max="10497" width="0" style="225" hidden="1" customWidth="1"/>
    <col min="10498" max="10503" width="5.625" style="225" customWidth="1"/>
    <col min="10504" max="10736" width="9" style="225"/>
    <col min="10737" max="10737" width="11.375" style="225" customWidth="1"/>
    <col min="10738" max="10738" width="13.5" style="225" customWidth="1"/>
    <col min="10739" max="10739" width="6.125" style="225" customWidth="1"/>
    <col min="10740" max="10740" width="7.125" style="225" customWidth="1"/>
    <col min="10741" max="10752" width="5.625" style="225" customWidth="1"/>
    <col min="10753" max="10753" width="0" style="225" hidden="1" customWidth="1"/>
    <col min="10754" max="10759" width="5.625" style="225" customWidth="1"/>
    <col min="10760" max="10992" width="9" style="225"/>
    <col min="10993" max="10993" width="11.375" style="225" customWidth="1"/>
    <col min="10994" max="10994" width="13.5" style="225" customWidth="1"/>
    <col min="10995" max="10995" width="6.125" style="225" customWidth="1"/>
    <col min="10996" max="10996" width="7.125" style="225" customWidth="1"/>
    <col min="10997" max="11008" width="5.625" style="225" customWidth="1"/>
    <col min="11009" max="11009" width="0" style="225" hidden="1" customWidth="1"/>
    <col min="11010" max="11015" width="5.625" style="225" customWidth="1"/>
    <col min="11016" max="11248" width="9" style="225"/>
    <col min="11249" max="11249" width="11.375" style="225" customWidth="1"/>
    <col min="11250" max="11250" width="13.5" style="225" customWidth="1"/>
    <col min="11251" max="11251" width="6.125" style="225" customWidth="1"/>
    <col min="11252" max="11252" width="7.125" style="225" customWidth="1"/>
    <col min="11253" max="11264" width="5.625" style="225" customWidth="1"/>
    <col min="11265" max="11265" width="0" style="225" hidden="1" customWidth="1"/>
    <col min="11266" max="11271" width="5.625" style="225" customWidth="1"/>
    <col min="11272" max="11504" width="9" style="225"/>
    <col min="11505" max="11505" width="11.375" style="225" customWidth="1"/>
    <col min="11506" max="11506" width="13.5" style="225" customWidth="1"/>
    <col min="11507" max="11507" width="6.125" style="225" customWidth="1"/>
    <col min="11508" max="11508" width="7.125" style="225" customWidth="1"/>
    <col min="11509" max="11520" width="5.625" style="225" customWidth="1"/>
    <col min="11521" max="11521" width="0" style="225" hidden="1" customWidth="1"/>
    <col min="11522" max="11527" width="5.625" style="225" customWidth="1"/>
    <col min="11528" max="11760" width="9" style="225"/>
    <col min="11761" max="11761" width="11.375" style="225" customWidth="1"/>
    <col min="11762" max="11762" width="13.5" style="225" customWidth="1"/>
    <col min="11763" max="11763" width="6.125" style="225" customWidth="1"/>
    <col min="11764" max="11764" width="7.125" style="225" customWidth="1"/>
    <col min="11765" max="11776" width="5.625" style="225" customWidth="1"/>
    <col min="11777" max="11777" width="0" style="225" hidden="1" customWidth="1"/>
    <col min="11778" max="11783" width="5.625" style="225" customWidth="1"/>
    <col min="11784" max="12016" width="9" style="225"/>
    <col min="12017" max="12017" width="11.375" style="225" customWidth="1"/>
    <col min="12018" max="12018" width="13.5" style="225" customWidth="1"/>
    <col min="12019" max="12019" width="6.125" style="225" customWidth="1"/>
    <col min="12020" max="12020" width="7.125" style="225" customWidth="1"/>
    <col min="12021" max="12032" width="5.625" style="225" customWidth="1"/>
    <col min="12033" max="12033" width="0" style="225" hidden="1" customWidth="1"/>
    <col min="12034" max="12039" width="5.625" style="225" customWidth="1"/>
    <col min="12040" max="12272" width="9" style="225"/>
    <col min="12273" max="12273" width="11.375" style="225" customWidth="1"/>
    <col min="12274" max="12274" width="13.5" style="225" customWidth="1"/>
    <col min="12275" max="12275" width="6.125" style="225" customWidth="1"/>
    <col min="12276" max="12276" width="7.125" style="225" customWidth="1"/>
    <col min="12277" max="12288" width="5.625" style="225" customWidth="1"/>
    <col min="12289" max="12289" width="0" style="225" hidden="1" customWidth="1"/>
    <col min="12290" max="12295" width="5.625" style="225" customWidth="1"/>
    <col min="12296" max="12528" width="9" style="225"/>
    <col min="12529" max="12529" width="11.375" style="225" customWidth="1"/>
    <col min="12530" max="12530" width="13.5" style="225" customWidth="1"/>
    <col min="12531" max="12531" width="6.125" style="225" customWidth="1"/>
    <col min="12532" max="12532" width="7.125" style="225" customWidth="1"/>
    <col min="12533" max="12544" width="5.625" style="225" customWidth="1"/>
    <col min="12545" max="12545" width="0" style="225" hidden="1" customWidth="1"/>
    <col min="12546" max="12551" width="5.625" style="225" customWidth="1"/>
    <col min="12552" max="12784" width="9" style="225"/>
    <col min="12785" max="12785" width="11.375" style="225" customWidth="1"/>
    <col min="12786" max="12786" width="13.5" style="225" customWidth="1"/>
    <col min="12787" max="12787" width="6.125" style="225" customWidth="1"/>
    <col min="12788" max="12788" width="7.125" style="225" customWidth="1"/>
    <col min="12789" max="12800" width="5.625" style="225" customWidth="1"/>
    <col min="12801" max="12801" width="0" style="225" hidden="1" customWidth="1"/>
    <col min="12802" max="12807" width="5.625" style="225" customWidth="1"/>
    <col min="12808" max="13040" width="9" style="225"/>
    <col min="13041" max="13041" width="11.375" style="225" customWidth="1"/>
    <col min="13042" max="13042" width="13.5" style="225" customWidth="1"/>
    <col min="13043" max="13043" width="6.125" style="225" customWidth="1"/>
    <col min="13044" max="13044" width="7.125" style="225" customWidth="1"/>
    <col min="13045" max="13056" width="5.625" style="225" customWidth="1"/>
    <col min="13057" max="13057" width="0" style="225" hidden="1" customWidth="1"/>
    <col min="13058" max="13063" width="5.625" style="225" customWidth="1"/>
    <col min="13064" max="13296" width="9" style="225"/>
    <col min="13297" max="13297" width="11.375" style="225" customWidth="1"/>
    <col min="13298" max="13298" width="13.5" style="225" customWidth="1"/>
    <col min="13299" max="13299" width="6.125" style="225" customWidth="1"/>
    <col min="13300" max="13300" width="7.125" style="225" customWidth="1"/>
    <col min="13301" max="13312" width="5.625" style="225" customWidth="1"/>
    <col min="13313" max="13313" width="0" style="225" hidden="1" customWidth="1"/>
    <col min="13314" max="13319" width="5.625" style="225" customWidth="1"/>
    <col min="13320" max="13552" width="9" style="225"/>
    <col min="13553" max="13553" width="11.375" style="225" customWidth="1"/>
    <col min="13554" max="13554" width="13.5" style="225" customWidth="1"/>
    <col min="13555" max="13555" width="6.125" style="225" customWidth="1"/>
    <col min="13556" max="13556" width="7.125" style="225" customWidth="1"/>
    <col min="13557" max="13568" width="5.625" style="225" customWidth="1"/>
    <col min="13569" max="13569" width="0" style="225" hidden="1" customWidth="1"/>
    <col min="13570" max="13575" width="5.625" style="225" customWidth="1"/>
    <col min="13576" max="13808" width="9" style="225"/>
    <col min="13809" max="13809" width="11.375" style="225" customWidth="1"/>
    <col min="13810" max="13810" width="13.5" style="225" customWidth="1"/>
    <col min="13811" max="13811" width="6.125" style="225" customWidth="1"/>
    <col min="13812" max="13812" width="7.125" style="225" customWidth="1"/>
    <col min="13813" max="13824" width="5.625" style="225" customWidth="1"/>
    <col min="13825" max="13825" width="0" style="225" hidden="1" customWidth="1"/>
    <col min="13826" max="13831" width="5.625" style="225" customWidth="1"/>
    <col min="13832" max="14064" width="9" style="225"/>
    <col min="14065" max="14065" width="11.375" style="225" customWidth="1"/>
    <col min="14066" max="14066" width="13.5" style="225" customWidth="1"/>
    <col min="14067" max="14067" width="6.125" style="225" customWidth="1"/>
    <col min="14068" max="14068" width="7.125" style="225" customWidth="1"/>
    <col min="14069" max="14080" width="5.625" style="225" customWidth="1"/>
    <col min="14081" max="14081" width="0" style="225" hidden="1" customWidth="1"/>
    <col min="14082" max="14087" width="5.625" style="225" customWidth="1"/>
    <col min="14088" max="14320" width="9" style="225"/>
    <col min="14321" max="14321" width="11.375" style="225" customWidth="1"/>
    <col min="14322" max="14322" width="13.5" style="225" customWidth="1"/>
    <col min="14323" max="14323" width="6.125" style="225" customWidth="1"/>
    <col min="14324" max="14324" width="7.125" style="225" customWidth="1"/>
    <col min="14325" max="14336" width="5.625" style="225" customWidth="1"/>
    <col min="14337" max="14337" width="0" style="225" hidden="1" customWidth="1"/>
    <col min="14338" max="14343" width="5.625" style="225" customWidth="1"/>
    <col min="14344" max="14576" width="9" style="225"/>
    <col min="14577" max="14577" width="11.375" style="225" customWidth="1"/>
    <col min="14578" max="14578" width="13.5" style="225" customWidth="1"/>
    <col min="14579" max="14579" width="6.125" style="225" customWidth="1"/>
    <col min="14580" max="14580" width="7.125" style="225" customWidth="1"/>
    <col min="14581" max="14592" width="5.625" style="225" customWidth="1"/>
    <col min="14593" max="14593" width="0" style="225" hidden="1" customWidth="1"/>
    <col min="14594" max="14599" width="5.625" style="225" customWidth="1"/>
    <col min="14600" max="14832" width="9" style="225"/>
    <col min="14833" max="14833" width="11.375" style="225" customWidth="1"/>
    <col min="14834" max="14834" width="13.5" style="225" customWidth="1"/>
    <col min="14835" max="14835" width="6.125" style="225" customWidth="1"/>
    <col min="14836" max="14836" width="7.125" style="225" customWidth="1"/>
    <col min="14837" max="14848" width="5.625" style="225" customWidth="1"/>
    <col min="14849" max="14849" width="0" style="225" hidden="1" customWidth="1"/>
    <col min="14850" max="14855" width="5.625" style="225" customWidth="1"/>
    <col min="14856" max="15088" width="9" style="225"/>
    <col min="15089" max="15089" width="11.375" style="225" customWidth="1"/>
    <col min="15090" max="15090" width="13.5" style="225" customWidth="1"/>
    <col min="15091" max="15091" width="6.125" style="225" customWidth="1"/>
    <col min="15092" max="15092" width="7.125" style="225" customWidth="1"/>
    <col min="15093" max="15104" width="5.625" style="225" customWidth="1"/>
    <col min="15105" max="15105" width="0" style="225" hidden="1" customWidth="1"/>
    <col min="15106" max="15111" width="5.625" style="225" customWidth="1"/>
    <col min="15112" max="15344" width="9" style="225"/>
    <col min="15345" max="15345" width="11.375" style="225" customWidth="1"/>
    <col min="15346" max="15346" width="13.5" style="225" customWidth="1"/>
    <col min="15347" max="15347" width="6.125" style="225" customWidth="1"/>
    <col min="15348" max="15348" width="7.125" style="225" customWidth="1"/>
    <col min="15349" max="15360" width="5.625" style="225" customWidth="1"/>
    <col min="15361" max="15361" width="0" style="225" hidden="1" customWidth="1"/>
    <col min="15362" max="15367" width="5.625" style="225" customWidth="1"/>
    <col min="15368" max="15600" width="9" style="225"/>
    <col min="15601" max="15601" width="11.375" style="225" customWidth="1"/>
    <col min="15602" max="15602" width="13.5" style="225" customWidth="1"/>
    <col min="15603" max="15603" width="6.125" style="225" customWidth="1"/>
    <col min="15604" max="15604" width="7.125" style="225" customWidth="1"/>
    <col min="15605" max="15616" width="5.625" style="225" customWidth="1"/>
    <col min="15617" max="15617" width="0" style="225" hidden="1" customWidth="1"/>
    <col min="15618" max="15623" width="5.625" style="225" customWidth="1"/>
    <col min="15624" max="15856" width="9" style="225"/>
    <col min="15857" max="15857" width="11.375" style="225" customWidth="1"/>
    <col min="15858" max="15858" width="13.5" style="225" customWidth="1"/>
    <col min="15859" max="15859" width="6.125" style="225" customWidth="1"/>
    <col min="15860" max="15860" width="7.125" style="225" customWidth="1"/>
    <col min="15861" max="15872" width="5.625" style="225" customWidth="1"/>
    <col min="15873" max="15873" width="0" style="225" hidden="1" customWidth="1"/>
    <col min="15874" max="15879" width="5.625" style="225" customWidth="1"/>
    <col min="15880" max="16112" width="9" style="225"/>
    <col min="16113" max="16113" width="11.375" style="225" customWidth="1"/>
    <col min="16114" max="16114" width="13.5" style="225" customWidth="1"/>
    <col min="16115" max="16115" width="6.125" style="225" customWidth="1"/>
    <col min="16116" max="16116" width="7.125" style="225" customWidth="1"/>
    <col min="16117" max="16128" width="5.625" style="225" customWidth="1"/>
    <col min="16129" max="16129" width="0" style="225" hidden="1" customWidth="1"/>
    <col min="16130" max="16135" width="5.625" style="225" customWidth="1"/>
    <col min="16136" max="16384" width="9" style="225"/>
  </cols>
  <sheetData>
    <row r="1" spans="1:7" s="204" customFormat="1" ht="38.25" customHeight="1">
      <c r="A1" s="203" t="s">
        <v>245</v>
      </c>
      <c r="B1" s="203"/>
      <c r="C1" s="203"/>
      <c r="D1" s="203"/>
      <c r="E1" s="203"/>
      <c r="F1" s="203"/>
      <c r="G1" s="203"/>
    </row>
    <row r="2" spans="1:7" s="206" customFormat="1" ht="19.5" customHeight="1">
      <c r="A2" s="205"/>
      <c r="B2" s="205"/>
      <c r="C2" s="205"/>
      <c r="E2" s="207" t="s">
        <v>246</v>
      </c>
      <c r="F2" s="207"/>
      <c r="G2" s="207"/>
    </row>
    <row r="3" spans="1:7" s="206" customFormat="1" ht="16.5" customHeight="1">
      <c r="A3" s="208" t="s">
        <v>176</v>
      </c>
      <c r="B3" s="209" t="s">
        <v>247</v>
      </c>
      <c r="C3" s="208" t="s">
        <v>248</v>
      </c>
      <c r="D3" s="208" t="s">
        <v>177</v>
      </c>
      <c r="E3" s="209" t="s">
        <v>249</v>
      </c>
      <c r="F3" s="210" t="s">
        <v>180</v>
      </c>
      <c r="G3" s="210" t="s">
        <v>181</v>
      </c>
    </row>
    <row r="4" spans="1:7" s="206" customFormat="1" ht="16.5" customHeight="1">
      <c r="A4" s="208"/>
      <c r="B4" s="211"/>
      <c r="C4" s="208"/>
      <c r="D4" s="208"/>
      <c r="E4" s="211"/>
      <c r="F4" s="212"/>
      <c r="G4" s="212"/>
    </row>
    <row r="5" spans="1:7" s="206" customFormat="1" ht="37.5" customHeight="1">
      <c r="A5" s="213">
        <v>1</v>
      </c>
      <c r="B5" s="213" t="s">
        <v>250</v>
      </c>
      <c r="C5" s="214" t="s">
        <v>251</v>
      </c>
      <c r="D5" s="215" t="s">
        <v>252</v>
      </c>
      <c r="E5" s="216">
        <v>65000</v>
      </c>
      <c r="F5" s="217"/>
      <c r="G5" s="218"/>
    </row>
    <row r="6" spans="1:7" s="206" customFormat="1" ht="37.5" customHeight="1">
      <c r="A6" s="213">
        <v>2</v>
      </c>
      <c r="B6" s="213" t="s">
        <v>250</v>
      </c>
      <c r="C6" s="214" t="s">
        <v>253</v>
      </c>
      <c r="D6" s="215" t="s">
        <v>254</v>
      </c>
      <c r="E6" s="219">
        <v>3000</v>
      </c>
      <c r="F6" s="217"/>
      <c r="G6" s="218"/>
    </row>
    <row r="7" spans="1:7" s="206" customFormat="1" ht="37.5" customHeight="1">
      <c r="A7" s="213">
        <v>3</v>
      </c>
      <c r="B7" s="213" t="s">
        <v>250</v>
      </c>
      <c r="C7" s="214" t="s">
        <v>255</v>
      </c>
      <c r="D7" s="215" t="s">
        <v>256</v>
      </c>
      <c r="E7" s="219">
        <v>75000</v>
      </c>
      <c r="F7" s="217"/>
      <c r="G7" s="218"/>
    </row>
    <row r="8" spans="1:7" s="206" customFormat="1" ht="37.5" customHeight="1">
      <c r="A8" s="213">
        <v>4</v>
      </c>
      <c r="B8" s="213" t="s">
        <v>250</v>
      </c>
      <c r="C8" s="220" t="s">
        <v>257</v>
      </c>
      <c r="D8" s="215" t="s">
        <v>258</v>
      </c>
      <c r="E8" s="219">
        <v>4000</v>
      </c>
      <c r="F8" s="217"/>
      <c r="G8" s="218"/>
    </row>
    <row r="9" spans="1:7" s="206" customFormat="1" ht="46.5" customHeight="1">
      <c r="A9" s="213">
        <v>5</v>
      </c>
      <c r="B9" s="213" t="s">
        <v>250</v>
      </c>
      <c r="C9" s="220" t="s">
        <v>259</v>
      </c>
      <c r="D9" s="215" t="s">
        <v>260</v>
      </c>
      <c r="E9" s="219" t="s">
        <v>261</v>
      </c>
      <c r="F9" s="221"/>
      <c r="G9" s="213" t="s">
        <v>262</v>
      </c>
    </row>
    <row r="10" spans="1:7" s="223" customFormat="1" ht="26.1" customHeight="1">
      <c r="A10" s="222" t="s">
        <v>263</v>
      </c>
      <c r="B10" s="222"/>
      <c r="C10" s="222"/>
      <c r="D10" s="222"/>
      <c r="E10" s="222"/>
      <c r="F10" s="222"/>
      <c r="G10" s="222"/>
    </row>
    <row r="11" spans="1:7" s="224" customFormat="1" ht="21.75" customHeight="1"/>
    <row r="12" spans="1:7" s="33" customFormat="1" ht="22.5" customHeight="1">
      <c r="A12" s="32" t="s">
        <v>81</v>
      </c>
      <c r="B12" s="32"/>
      <c r="C12" s="32"/>
      <c r="D12" s="32"/>
    </row>
    <row r="13" spans="1:7" s="33" customFormat="1" ht="22.5" customHeight="1">
      <c r="A13" s="34" t="s">
        <v>82</v>
      </c>
      <c r="B13" s="34"/>
      <c r="C13" s="34"/>
      <c r="D13" s="34"/>
      <c r="E13" s="35"/>
      <c r="F13" s="35"/>
      <c r="G13" s="35"/>
    </row>
    <row r="14" spans="1:7" s="33" customFormat="1" ht="22.5" customHeight="1">
      <c r="A14" s="34" t="s">
        <v>83</v>
      </c>
      <c r="B14" s="34"/>
      <c r="C14" s="34"/>
      <c r="D14" s="34"/>
      <c r="E14" s="35"/>
      <c r="F14" s="35"/>
      <c r="G14" s="35"/>
    </row>
    <row r="15" spans="1:7" s="33" customFormat="1" ht="22.5" customHeight="1">
      <c r="A15" s="33" t="s">
        <v>84</v>
      </c>
      <c r="E15" s="34" t="s">
        <v>87</v>
      </c>
      <c r="F15" s="34" t="s">
        <v>87</v>
      </c>
      <c r="G15" s="32"/>
    </row>
    <row r="16" spans="1:7" s="33" customFormat="1" ht="22.5" customHeight="1">
      <c r="A16" s="32" t="s">
        <v>85</v>
      </c>
      <c r="G16" s="32"/>
    </row>
    <row r="17" spans="1:7" s="33" customFormat="1" ht="22.5" customHeight="1">
      <c r="A17" s="32" t="s">
        <v>86</v>
      </c>
      <c r="B17" s="32"/>
      <c r="C17" s="32"/>
      <c r="D17" s="32"/>
      <c r="G17" s="32"/>
    </row>
  </sheetData>
  <mergeCells count="10">
    <mergeCell ref="A10:G10"/>
    <mergeCell ref="A1:G1"/>
    <mergeCell ref="E2:G2"/>
    <mergeCell ref="A3:A4"/>
    <mergeCell ref="B3:B4"/>
    <mergeCell ref="C3:C4"/>
    <mergeCell ref="D3:D4"/>
    <mergeCell ref="E3:E4"/>
    <mergeCell ref="F3:F4"/>
    <mergeCell ref="G3:G4"/>
  </mergeCells>
  <phoneticPr fontId="1" type="noConversion"/>
  <printOptions horizontalCentered="1"/>
  <pageMargins left="0.35433070866141736" right="0.35433070866141736" top="0.59055118110236227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D16" sqref="D16"/>
    </sheetView>
  </sheetViews>
  <sheetFormatPr defaultRowHeight="14.25"/>
  <cols>
    <col min="1" max="1" width="4.75" style="22" bestFit="1" customWidth="1"/>
    <col min="2" max="2" width="6.875" style="22" customWidth="1"/>
    <col min="3" max="3" width="13.125" style="22" bestFit="1" customWidth="1"/>
    <col min="4" max="4" width="4.75" style="22" bestFit="1" customWidth="1"/>
    <col min="5" max="5" width="9" style="22"/>
    <col min="6" max="6" width="7.625" style="22" customWidth="1"/>
    <col min="7" max="16384" width="9" style="22"/>
  </cols>
  <sheetData>
    <row r="1" spans="1:15" ht="29.25" customHeight="1">
      <c r="A1" s="167" t="s">
        <v>37</v>
      </c>
      <c r="B1" s="167"/>
      <c r="C1" s="167"/>
      <c r="D1" s="167"/>
      <c r="E1" s="167"/>
      <c r="F1" s="167"/>
      <c r="G1" s="167"/>
      <c r="H1" s="167"/>
      <c r="I1" s="167"/>
      <c r="J1" s="167"/>
    </row>
    <row r="3" spans="1:15" ht="24.75" customHeight="1">
      <c r="A3" s="168" t="s">
        <v>16</v>
      </c>
      <c r="B3" s="169" t="s">
        <v>36</v>
      </c>
      <c r="C3" s="169" t="s">
        <v>35</v>
      </c>
      <c r="D3" s="170" t="s">
        <v>34</v>
      </c>
      <c r="E3" s="171" t="s">
        <v>33</v>
      </c>
      <c r="F3" s="175" t="s">
        <v>32</v>
      </c>
      <c r="G3" s="175"/>
      <c r="H3" s="175"/>
      <c r="I3" s="175"/>
      <c r="J3" s="175"/>
    </row>
    <row r="4" spans="1:15" ht="33" customHeight="1">
      <c r="A4" s="168"/>
      <c r="B4" s="169"/>
      <c r="C4" s="169"/>
      <c r="D4" s="170"/>
      <c r="E4" s="172"/>
      <c r="F4" s="15" t="s">
        <v>31</v>
      </c>
      <c r="G4" s="15" t="s">
        <v>30</v>
      </c>
      <c r="H4" s="14" t="s">
        <v>29</v>
      </c>
      <c r="I4" s="14" t="s">
        <v>28</v>
      </c>
      <c r="J4" s="14" t="s">
        <v>27</v>
      </c>
    </row>
    <row r="5" spans="1:15" ht="36">
      <c r="A5" s="19">
        <v>1</v>
      </c>
      <c r="B5" s="173" t="s">
        <v>26</v>
      </c>
      <c r="C5" s="20" t="s">
        <v>25</v>
      </c>
      <c r="D5" s="17">
        <v>5</v>
      </c>
      <c r="E5" s="174" t="s">
        <v>19</v>
      </c>
      <c r="F5" s="14">
        <v>21</v>
      </c>
      <c r="G5" s="14">
        <v>21</v>
      </c>
      <c r="H5" s="14">
        <v>30</v>
      </c>
      <c r="I5" s="14">
        <v>30</v>
      </c>
      <c r="J5" s="14">
        <v>20</v>
      </c>
      <c r="M5" s="13">
        <v>528.52799999999991</v>
      </c>
      <c r="N5" s="13">
        <v>2642.6399999999994</v>
      </c>
      <c r="O5" s="13">
        <v>140747.00639999995</v>
      </c>
    </row>
    <row r="6" spans="1:15" ht="36">
      <c r="A6" s="19">
        <v>2</v>
      </c>
      <c r="B6" s="173"/>
      <c r="C6" s="20" t="s">
        <v>24</v>
      </c>
      <c r="D6" s="17">
        <v>5</v>
      </c>
      <c r="E6" s="174"/>
      <c r="F6" s="14">
        <v>21</v>
      </c>
      <c r="G6" s="14">
        <v>21</v>
      </c>
      <c r="H6" s="14">
        <v>30</v>
      </c>
      <c r="I6" s="14">
        <v>30</v>
      </c>
      <c r="J6" s="14">
        <v>30</v>
      </c>
      <c r="M6" s="13">
        <v>448.44799999999998</v>
      </c>
      <c r="N6" s="13">
        <v>2242.2399999999998</v>
      </c>
      <c r="O6" s="13">
        <v>119421.70239999998</v>
      </c>
    </row>
    <row r="7" spans="1:15" ht="36">
      <c r="A7" s="19">
        <v>3</v>
      </c>
      <c r="B7" s="173"/>
      <c r="C7" s="18" t="s">
        <v>23</v>
      </c>
      <c r="D7" s="17">
        <v>6</v>
      </c>
      <c r="E7" s="174" t="s">
        <v>17</v>
      </c>
      <c r="F7" s="14">
        <v>21</v>
      </c>
      <c r="G7" s="14">
        <v>21</v>
      </c>
      <c r="H7" s="14">
        <v>30</v>
      </c>
      <c r="I7" s="14">
        <v>30</v>
      </c>
      <c r="J7" s="14">
        <v>20</v>
      </c>
      <c r="M7" s="13">
        <v>581.08050000000003</v>
      </c>
      <c r="N7" s="13">
        <v>3486.4830000000002</v>
      </c>
      <c r="O7" s="13">
        <v>185690.08458</v>
      </c>
    </row>
    <row r="8" spans="1:15" ht="36">
      <c r="A8" s="19">
        <v>4</v>
      </c>
      <c r="B8" s="173"/>
      <c r="C8" s="18" t="s">
        <v>22</v>
      </c>
      <c r="D8" s="17">
        <v>6</v>
      </c>
      <c r="E8" s="174"/>
      <c r="F8" s="14">
        <v>21</v>
      </c>
      <c r="G8" s="14">
        <v>21</v>
      </c>
      <c r="H8" s="14">
        <v>30</v>
      </c>
      <c r="I8" s="14">
        <v>30</v>
      </c>
      <c r="J8" s="14">
        <v>30</v>
      </c>
      <c r="M8" s="13">
        <v>428.61</v>
      </c>
      <c r="N8" s="13">
        <v>2571.66</v>
      </c>
      <c r="O8" s="13">
        <v>136966.61159999997</v>
      </c>
    </row>
    <row r="9" spans="1:15" ht="36">
      <c r="A9" s="19">
        <v>5</v>
      </c>
      <c r="B9" s="173" t="s">
        <v>21</v>
      </c>
      <c r="C9" s="20" t="s">
        <v>20</v>
      </c>
      <c r="D9" s="17">
        <v>6</v>
      </c>
      <c r="E9" s="16" t="s">
        <v>19</v>
      </c>
      <c r="F9" s="14">
        <v>21</v>
      </c>
      <c r="G9" s="14">
        <v>21</v>
      </c>
      <c r="H9" s="14">
        <v>30</v>
      </c>
      <c r="I9" s="14">
        <v>30</v>
      </c>
      <c r="J9" s="14">
        <v>30</v>
      </c>
      <c r="M9" s="13">
        <v>463.67999999999995</v>
      </c>
      <c r="N9" s="13">
        <v>2782.08</v>
      </c>
      <c r="O9" s="13">
        <v>148173.5808</v>
      </c>
    </row>
    <row r="10" spans="1:15" ht="36">
      <c r="A10" s="19">
        <v>6</v>
      </c>
      <c r="B10" s="173"/>
      <c r="C10" s="18" t="s">
        <v>18</v>
      </c>
      <c r="D10" s="17">
        <v>6</v>
      </c>
      <c r="E10" s="16" t="s">
        <v>17</v>
      </c>
      <c r="F10" s="14">
        <v>21</v>
      </c>
      <c r="G10" s="14">
        <v>21</v>
      </c>
      <c r="H10" s="14">
        <v>30</v>
      </c>
      <c r="I10" s="14">
        <v>30</v>
      </c>
      <c r="J10" s="14">
        <v>30</v>
      </c>
      <c r="M10" s="13">
        <v>521.64</v>
      </c>
      <c r="N10" s="13">
        <v>3129.84</v>
      </c>
      <c r="O10" s="13">
        <v>166695.27840000001</v>
      </c>
    </row>
    <row r="11" spans="1:15">
      <c r="O11" s="22">
        <v>897694.26417999994</v>
      </c>
    </row>
  </sheetData>
  <mergeCells count="11">
    <mergeCell ref="B5:B8"/>
    <mergeCell ref="E5:E6"/>
    <mergeCell ref="E7:E8"/>
    <mergeCell ref="B9:B10"/>
    <mergeCell ref="F3:J3"/>
    <mergeCell ref="A1:J1"/>
    <mergeCell ref="A3:A4"/>
    <mergeCell ref="B3:B4"/>
    <mergeCell ref="C3:C4"/>
    <mergeCell ref="D3:D4"/>
    <mergeCell ref="E3:E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湛江纸箱</vt:lpstr>
      <vt:lpstr>封头</vt:lpstr>
      <vt:lpstr>木塞子</vt:lpstr>
      <vt:lpstr>木塞子标准</vt:lpstr>
      <vt:lpstr>寿光纸箱</vt:lpstr>
      <vt:lpstr>水溶胶带</vt:lpstr>
      <vt:lpstr>复膜胶</vt:lpstr>
      <vt:lpstr>编织袋</vt:lpstr>
      <vt:lpstr>毛布承诺寿命</vt:lpstr>
      <vt:lpstr>成型网承诺寿命</vt:lpstr>
      <vt:lpstr>干网承诺清单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2019-05-17T08:51:35Z</cp:lastPrinted>
  <dcterms:created xsi:type="dcterms:W3CDTF">1996-12-17T01:32:42Z</dcterms:created>
  <dcterms:modified xsi:type="dcterms:W3CDTF">2020-05-03T09:12:38Z</dcterms:modified>
</cp:coreProperties>
</file>